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Web Page Documents\ACT\"/>
    </mc:Choice>
  </mc:AlternateContent>
  <xr:revisionPtr revIDLastSave="0" documentId="8_{236A30DB-598D-4F98-9B25-8225834F81D7}" xr6:coauthVersionLast="47" xr6:coauthVersionMax="47" xr10:uidLastSave="{00000000-0000-0000-0000-000000000000}"/>
  <workbookProtection workbookAlgorithmName="SHA-512" workbookHashValue="F1bPHwtcfKsVETHex2BpiwRYPPiPTpe1xFxjJMsCgutKSbah8OUeuxzK0qKBoKZsEjWVydZXwDL4CKlk9Nu/VA==" workbookSaltValue="SLhEvPHGWqC9olHZFn7pNA==" workbookSpinCount="100000" lockStructure="1"/>
  <bookViews>
    <workbookView xWindow="12852" yWindow="-108" windowWidth="23256" windowHeight="12576" xr2:uid="{4A40213C-AE06-4CB2-9108-67F1A26FEE65}"/>
  </bookViews>
  <sheets>
    <sheet name="Instructions" sheetId="7" r:id="rId1"/>
    <sheet name="Verification" sheetId="8" r:id="rId2"/>
    <sheet name="DataInput_IUI" sheetId="9" r:id="rId3"/>
    <sheet name="NAIC_Credit_Ins_Exp_Exhibit" sheetId="11" r:id="rId4"/>
    <sheet name="NAIC_Earned_Premium_Conversion" sheetId="14" r:id="rId5"/>
    <sheet name="TrueFalseVariable" sheetId="15" state="hidden" r:id="rId6"/>
    <sheet name="Definitions" sheetId="13" state="hidden" r:id="rId7"/>
    <sheet name="BlankDataCall_Interrogatories" sheetId="3" state="hidden" r:id="rId8"/>
    <sheet name="BlankDataCall_Instructions" sheetId="2" state="hidden" r:id="rId9"/>
  </sheets>
  <externalReferences>
    <externalReference r:id="rId10"/>
  </externalReferences>
  <definedNames>
    <definedName name="PastContact">[1]PastContact!$B$2:$T$107</definedName>
    <definedName name="_xlnm.Print_Area" localSheetId="8">BlankDataCall_Instructions!$A$1:$B$37</definedName>
    <definedName name="_xlnm.Print_Area" localSheetId="0">Instructions!$A$1:$K$60</definedName>
    <definedName name="_xlnm.Print_Area" localSheetId="3">NAIC_Credit_Ins_Exp_Exhibit!$A$1:$M$194</definedName>
    <definedName name="_xlnm.Print_Area" localSheetId="4">NAIC_Earned_Premium_Conversion!$A$1:$N$66</definedName>
    <definedName name="_xlnm.Print_Area" localSheetId="1">Verification!$A$1:$H$34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9" l="1"/>
  <c r="C83" i="9"/>
  <c r="C82" i="9"/>
  <c r="C71" i="9"/>
  <c r="C72" i="9"/>
  <c r="B3" i="9"/>
  <c r="C7" i="9"/>
  <c r="C6" i="9"/>
  <c r="C5" i="9"/>
  <c r="B2" i="9"/>
  <c r="B16" i="9"/>
  <c r="B17" i="9" s="1"/>
  <c r="B22" i="9" s="1"/>
  <c r="B27" i="9" s="1"/>
  <c r="B32" i="9" s="1"/>
  <c r="E83" i="9"/>
  <c r="E82" i="9"/>
  <c r="E81" i="9"/>
  <c r="E78" i="9"/>
  <c r="C78" i="9"/>
  <c r="E77" i="9"/>
  <c r="C77" i="9"/>
  <c r="E76" i="9"/>
  <c r="C76" i="9"/>
  <c r="E73" i="9"/>
  <c r="C73" i="9"/>
  <c r="E72" i="9"/>
  <c r="E71" i="9"/>
  <c r="E48" i="9"/>
  <c r="C48" i="9"/>
  <c r="E43" i="9"/>
  <c r="E85" i="9" s="1"/>
  <c r="C43" i="9"/>
  <c r="C85" i="9" s="1"/>
  <c r="E38" i="9"/>
  <c r="C38" i="9"/>
  <c r="E33" i="9"/>
  <c r="C33" i="9"/>
  <c r="E28" i="9"/>
  <c r="C28" i="9"/>
  <c r="E23" i="9"/>
  <c r="C23" i="9"/>
  <c r="C84" i="9" s="1"/>
  <c r="B23" i="9"/>
  <c r="B28" i="9" s="1"/>
  <c r="B33" i="9" s="1"/>
  <c r="B38" i="9" s="1"/>
  <c r="B43" i="9" s="1"/>
  <c r="B48" i="9" s="1"/>
  <c r="B74" i="9" s="1"/>
  <c r="B79" i="9" s="1"/>
  <c r="B20" i="9"/>
  <c r="B25" i="9" s="1"/>
  <c r="B30" i="9" s="1"/>
  <c r="E18" i="9"/>
  <c r="C18" i="9"/>
  <c r="B21" i="9" l="1"/>
  <c r="B26" i="9" s="1"/>
  <c r="B31" i="9" s="1"/>
  <c r="B51" i="9" s="1"/>
  <c r="E79" i="9"/>
  <c r="E74" i="9"/>
  <c r="C79" i="9"/>
  <c r="C86" i="9"/>
  <c r="C88" i="9" s="1"/>
  <c r="C89" i="9" s="1"/>
  <c r="C74" i="9"/>
  <c r="B55" i="9"/>
  <c r="B59" i="9" s="1"/>
  <c r="B63" i="9" s="1"/>
  <c r="B67" i="9" s="1"/>
  <c r="B50" i="9"/>
  <c r="B35" i="9"/>
  <c r="B40" i="9" s="1"/>
  <c r="B52" i="9"/>
  <c r="B57" i="9"/>
  <c r="B61" i="9" s="1"/>
  <c r="B65" i="9" s="1"/>
  <c r="B69" i="9" s="1"/>
  <c r="B37" i="9"/>
  <c r="B42" i="9" s="1"/>
  <c r="B47" i="9" s="1"/>
  <c r="B73" i="9" s="1"/>
  <c r="B78" i="9" s="1"/>
  <c r="B83" i="9" s="1"/>
  <c r="E84" i="9"/>
  <c r="E86" i="9" s="1"/>
  <c r="E88" i="9" s="1"/>
  <c r="E89" i="9" s="1"/>
  <c r="D4" i="8"/>
  <c r="D5" i="8"/>
  <c r="B56" i="9" l="1"/>
  <c r="B60" i="9" s="1"/>
  <c r="B64" i="9" s="1"/>
  <c r="B68" i="9" s="1"/>
  <c r="B36" i="9"/>
  <c r="B41" i="9" s="1"/>
  <c r="B46" i="9" s="1"/>
  <c r="B72" i="9" s="1"/>
  <c r="B77" i="9" s="1"/>
  <c r="B82" i="9" s="1"/>
  <c r="B45" i="9"/>
  <c r="B71" i="9" s="1"/>
  <c r="B76" i="9" s="1"/>
  <c r="B81" i="9" s="1"/>
</calcChain>
</file>

<file path=xl/sharedStrings.xml><?xml version="1.0" encoding="utf-8"?>
<sst xmlns="http://schemas.openxmlformats.org/spreadsheetml/2006/main" count="191" uniqueCount="174">
  <si>
    <t>Earned premium on current level</t>
  </si>
  <si>
    <t>Average initial term of loan (months)</t>
  </si>
  <si>
    <t>Average number of benefits paid per claim</t>
  </si>
  <si>
    <t>Percent of premiums earned on a single life basis</t>
  </si>
  <si>
    <t>Incurred (reported) claim count</t>
  </si>
  <si>
    <t>Rows</t>
  </si>
  <si>
    <t>Description</t>
  </si>
  <si>
    <t>12 to 14</t>
  </si>
  <si>
    <t>"Actual earned premium"</t>
  </si>
  <si>
    <t>17 to 19</t>
  </si>
  <si>
    <t>Re-state "actual earned premium" to the level of the most recent rate, shown in cell 40</t>
  </si>
  <si>
    <t>22 to 24</t>
  </si>
  <si>
    <t>Re-state "actual earned premium" to the level of $2.10 per $100 of III or $3.23 per $1000 of MOB (using a hypothetical 12 month loan term)</t>
  </si>
  <si>
    <t>27 to 29</t>
  </si>
  <si>
    <t>Re-state "actual earned premium" using the maximum rate from Ted Hamby's most recent letter (using a hypothetical 12 month loan term)</t>
  </si>
  <si>
    <t>32 to 34</t>
  </si>
  <si>
    <t>This is the premium from rows 17 to 19 but re-stated to the level of a thirty day retroactive policy with full monthly benefits for the term of the loan.  If an insurer offers a policy with limited benefits, then the re-stated premium will be larger than in rows 17 to 19</t>
  </si>
  <si>
    <t>37 to 39</t>
  </si>
  <si>
    <t>The average rate per $100 of SP or $1000 MOB.  This should be the rate for a hypothetical 12 month loan and would not reflect the actual monthly term of a loan.</t>
  </si>
  <si>
    <t>42 to 44</t>
  </si>
  <si>
    <t>The III aggregated over all persons and certificates; or the MOB averaged over all months in that year and annualized (if less than a full year).  This is actual III or MOB and not in hundreds (SP) or thousands (MOB)</t>
  </si>
  <si>
    <t>46 to 48</t>
  </si>
  <si>
    <t>Completing these cells is optional for MOB business since some insurers do not collect this data</t>
  </si>
  <si>
    <t>50 to 52</t>
  </si>
  <si>
    <t>The number of payments, averaged over all claims</t>
  </si>
  <si>
    <t>54 to 56</t>
  </si>
  <si>
    <t>The percent of rows 17 to 19 on a Single Life basis (the complementary percent would be on a Joint Life basis)</t>
  </si>
  <si>
    <t>58 to 60</t>
  </si>
  <si>
    <t>The actual incurred or reported losses, not including any loss adjustment expense</t>
  </si>
  <si>
    <t>63 to 65</t>
  </si>
  <si>
    <t>The incurred or reported claim count per claimant.  One claimant paid multiple times counts as "one".</t>
  </si>
  <si>
    <t>81 and 83</t>
  </si>
  <si>
    <t>This should normally be the same as row 40</t>
  </si>
  <si>
    <t>All other</t>
  </si>
  <si>
    <t>All other rows in the spread sheet have formulas in the cells</t>
  </si>
  <si>
    <t>Self Test 1&gt;</t>
  </si>
  <si>
    <t>The three ratios of row 40 over rows 37 to 39, should match the three ratios of rows 17 to 19 divided by rows 12 to 14</t>
  </si>
  <si>
    <t xml:space="preserve">Self test 2&gt; </t>
  </si>
  <si>
    <t>Rows 40, 81, and 83 should normally be the same.  If they are not, please explain: ____________________________________________________________________________</t>
  </si>
  <si>
    <t>Acronyms</t>
  </si>
  <si>
    <t>III</t>
  </si>
  <si>
    <t>Initial Insured Indebtedness</t>
  </si>
  <si>
    <t>MOB</t>
  </si>
  <si>
    <t>Monthly outstanding balance business</t>
  </si>
  <si>
    <t>SP</t>
  </si>
  <si>
    <t>Single premium business</t>
  </si>
  <si>
    <t>If your company writes SP business, have the rates from Ted Hamby's official letters been implemented on time?</t>
  </si>
  <si>
    <t>Have such rates applied to only new or new and renewal business only?</t>
  </si>
  <si>
    <t>Please explain (please do not be restricted by space limitations)</t>
  </si>
  <si>
    <t>The latest single rate ($1.194) has been implemented and, since it's single premium, applies to any newly issued certificates.</t>
  </si>
  <si>
    <t>____________________________________________________________________________________________________</t>
  </si>
  <si>
    <t>If your company writes MOB business, have the rates from Ted Hamby's official letters been implemented on time?</t>
  </si>
  <si>
    <t>N/A</t>
  </si>
  <si>
    <t>All Years</t>
  </si>
  <si>
    <t xml:space="preserve">Actual earned premium </t>
  </si>
  <si>
    <t>Incurred claims</t>
  </si>
  <si>
    <t>Initial insured indebtedness / MOB (averaged and annualized)</t>
  </si>
  <si>
    <t>SINGLE PREMIUM</t>
  </si>
  <si>
    <t>Net written premium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</si>
  <si>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</si>
  <si>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</si>
  <si>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</si>
  <si>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</si>
  <si>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</si>
  <si>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</si>
  <si>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</si>
  <si>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</si>
  <si>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</si>
  <si>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</si>
  <si>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</si>
  <si>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Incurred commissions and service fees</t>
  </si>
  <si>
    <t>12)</t>
  </si>
  <si>
    <t>A)</t>
  </si>
  <si>
    <t>B)</t>
  </si>
  <si>
    <t>C)</t>
  </si>
  <si>
    <t>(1) Actual loss ratio-All Years</t>
  </si>
  <si>
    <t>(2) Credibility (all years, full cred with 1082 claims)</t>
  </si>
  <si>
    <t>(3) Credibility weighted loss ratio [(1*2) + 60%*(1.0-2)]</t>
  </si>
  <si>
    <t>(5) CWLR / MILR (3/4)</t>
  </si>
  <si>
    <t>Incurred commissions and service fees ratio (7/1)</t>
  </si>
  <si>
    <t>Loss ratio at prima facie rates (5/4)</t>
  </si>
  <si>
    <t>Actual loss ratio (5/2)</t>
  </si>
  <si>
    <t>Earned premium at prima facie rates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</si>
  <si>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</si>
  <si>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</si>
  <si>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</si>
  <si>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</si>
  <si>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</si>
  <si>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</si>
  <si>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</si>
  <si>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</si>
  <si>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Written Period:</t>
  </si>
  <si>
    <t>Due Date:</t>
  </si>
  <si>
    <t>General Instructions:</t>
  </si>
  <si>
    <t>Specific Instructions to Complete the Verification Form</t>
  </si>
  <si>
    <r>
      <t xml:space="preserve">If you have any question or concern, please email to </t>
    </r>
    <r>
      <rPr>
        <b/>
        <sz val="12"/>
        <color indexed="12"/>
        <rFont val="Calibri"/>
        <family val="2"/>
        <scheme val="minor"/>
      </rPr>
      <t>DataCall@ncdoi.gov</t>
    </r>
  </si>
  <si>
    <t>We greatly appreciate your cooperation in this matter.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</si>
  <si>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</si>
  <si>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</si>
  <si>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</si>
  <si>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</si>
  <si>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</si>
  <si>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</si>
  <si>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</si>
  <si>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</si>
  <si>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</si>
  <si>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</si>
  <si>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</si>
  <si>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</si>
  <si>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</si>
  <si>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</si>
  <si>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</si>
  <si>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</si>
  <si>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</si>
  <si>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An Insurance Company</t>
  </si>
  <si>
    <t>999 Street Blvd</t>
  </si>
  <si>
    <t>PO Box 999</t>
  </si>
  <si>
    <t>Raleigh</t>
  </si>
  <si>
    <t>NC</t>
  </si>
  <si>
    <t>Marciana</t>
  </si>
  <si>
    <t/>
  </si>
  <si>
    <t>Paul</t>
  </si>
  <si>
    <t>999-999-9999</t>
  </si>
  <si>
    <t>Marciana.Paul@ISPCompany.com</t>
  </si>
  <si>
    <t>(6) Actual rate level need to be changed (5-1.0)</t>
  </si>
  <si>
    <t>(4) Minimum incurred loss ratio</t>
  </si>
  <si>
    <t>1/1/2022-12/31/2022</t>
  </si>
  <si>
    <t>1. Written Period: Policies with inception date from 1/1/2022 through 12/31/2022.</t>
  </si>
  <si>
    <r>
      <t xml:space="preserve">   "XXXXX-2022_NC_58-57-110".</t>
    </r>
    <r>
      <rPr>
        <sz val="12"/>
        <rFont val="Calibri"/>
        <family val="2"/>
        <scheme val="minor"/>
      </rPr>
      <t xml:space="preserve"> Replace "XXXXX" with your company's 5 digit NAIC code.</t>
    </r>
  </si>
  <si>
    <t xml:space="preserve">   1) Net written premium: the difference of gross written premium and refunds on terminations;</t>
  </si>
  <si>
    <t xml:space="preserve">   4) Earned premium at prima facie rates: using the same procedure as instructed by the NAIC (attached);</t>
  </si>
  <si>
    <t xml:space="preserve">   7) Incurred commissions and service fees;</t>
  </si>
  <si>
    <t xml:space="preserve">   6) Incurred (reported) claim count: number of claims during the year; one claimant paid multiple times counts as 1;</t>
  </si>
  <si>
    <t xml:space="preserve">   8) Average rate on current level per $100 SP / $1,000 MOB;</t>
  </si>
  <si>
    <t>Average rate on current level per $100 SP / $1,000 MOB</t>
  </si>
  <si>
    <t>Current rate level per $100 SP / $1,000 MOB</t>
  </si>
  <si>
    <t xml:space="preserve">   11) Average number of benefits paid per claim: The number of payments, averaged over all claims;</t>
  </si>
  <si>
    <t>Specific Instructions to Input Data in Worksheets DataInput_IUI</t>
  </si>
  <si>
    <t>North Carolina Insurance Department</t>
  </si>
  <si>
    <t>Company NAIC Code:</t>
  </si>
  <si>
    <t xml:space="preserve">       end of the year;</t>
  </si>
  <si>
    <t xml:space="preserve">       most recent letter (using a hypothetical 12 month loan term) as a base;</t>
  </si>
  <si>
    <t xml:space="preserve">   3) Earned premium on current level: Re-state "actual earned premium" using the maximum rate 1.194 from Ted Hamby's</t>
  </si>
  <si>
    <t xml:space="preserve">       the year minus claims reserves start of the year, plus claims reserves end of the year;</t>
  </si>
  <si>
    <t xml:space="preserve">   5) Incurred claims: claims paid minus unreported claim reserves start of the year, plus unreported claims reserve end of</t>
  </si>
  <si>
    <t xml:space="preserve">       not in hundreds (SP) or thousands (MOB)</t>
  </si>
  <si>
    <t xml:space="preserve">   10) Average initial term of loan (months): Completing these cells is optional for MOB business since some insurers do not</t>
  </si>
  <si>
    <t xml:space="preserve">         collect this data</t>
  </si>
  <si>
    <t xml:space="preserve">   12) Percent of premiums earned on a single life basis: The percent of Single Life basis (the complementary percent would</t>
  </si>
  <si>
    <t xml:space="preserve">         be on a Joint Life basis)</t>
  </si>
  <si>
    <t>3. Details of columns:</t>
  </si>
  <si>
    <t>2. Use consistent methodologies for calculations in this data call with those used for reports to the NAIC. The</t>
  </si>
  <si>
    <t xml:space="preserve">    NAIC_Credit_Ins_Exp_Exhibit and NAIC_Earned_Premium_Conversion as a reference for the company's convenience.</t>
  </si>
  <si>
    <t xml:space="preserve">    instructions from the NAIC regarding "Credit Insurance Experience Exhibit" are  included in the worksheets</t>
  </si>
  <si>
    <t>N.C.G.S 58-57-110 Credit Unemployment Insurance</t>
  </si>
  <si>
    <t>knowledge of the contact person whose signature appears below.</t>
  </si>
  <si>
    <t>company provides the information and data in this Data Call that are true and accurate to the best of the</t>
  </si>
  <si>
    <t>N.C.G.S. §58-57-110, 11 NCAC 16.0501-.0504, and §58-2-190 - Credit Unemployment Insurance</t>
  </si>
  <si>
    <t>According to North Carolina General Statute §58-57-110, 11 NCAC 16.0501-.0504, and §58-2-190, companies writing involuntary unemployment insurance in North Carolina must provide the needed data to calculate the required minimum annual incurred loss ratio in a format prescribed and designated by the Commissioner.</t>
  </si>
  <si>
    <t>In complying with the North Carolina General Statutes §58-57-110, 11 NCAC 16.0501-.0504, and §58-2-190, the</t>
  </si>
  <si>
    <t>I understand that by typing my name and checking this box, I indicate</t>
  </si>
  <si>
    <t>handwritten signature and I agree to all the terms of this Verification Form.</t>
  </si>
  <si>
    <t>2. Input the information and the data only in the blue highlighted areas.</t>
  </si>
  <si>
    <t>3. Save this excel file after completing inputting.</t>
  </si>
  <si>
    <r>
      <t xml:space="preserve">4. Email the complete excel file to us via the email address </t>
    </r>
    <r>
      <rPr>
        <b/>
        <sz val="12"/>
        <color indexed="12"/>
        <rFont val="Calibri"/>
        <family val="2"/>
        <scheme val="minor"/>
      </rPr>
      <t>DataCall@ncdoi.gov</t>
    </r>
    <r>
      <rPr>
        <sz val="12"/>
        <color indexed="8"/>
        <rFont val="Calibri"/>
        <family val="2"/>
        <scheme val="minor"/>
      </rPr>
      <t xml:space="preserve"> with the subject</t>
    </r>
  </si>
  <si>
    <t>1. Input data in the blue highlighted areas in the suggested formats.</t>
  </si>
  <si>
    <t xml:space="preserve">   9) Initial insured indebtedness (III) / MOB (averaged and annualized): The III aggregated over all persons and certificates;</t>
  </si>
  <si>
    <t xml:space="preserve">       or the MOB averaged over all months in that year and annualized (if less than a full year).  This is actual III or MOB and</t>
  </si>
  <si>
    <t>my consent to use an electronic signature that acts as a traditional</t>
  </si>
  <si>
    <t>1. Type in the required information in the blue highlighted areas.</t>
  </si>
  <si>
    <t>2. It is required that the Contact Person sign the Form by typing the name of the Contact as a signature in the Form.</t>
  </si>
  <si>
    <t>Type in the required information in the blue highlighted areas only.</t>
  </si>
  <si>
    <t>Please note that this page will not allow input until the checkbox on the verification page has been selected.</t>
  </si>
  <si>
    <t xml:space="preserve">   2) Actual earned premium: net written premium plus premium reserves start of the year, minus premium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</si>
</sst>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.000"/>
    <numFmt numFmtId="166" formatCode="&quot;$&quot;#,##0"/>
    <numFmt numFmtId="167" formatCode="[$-409]mmmm\ d\,\ yyyy;@"/>
    <numFmt numFmtId="168" formatCode="0;\-0;\-"/>
    <numFmt numFmtId="169" formatCode="0;\-0;\ \-"/>
    <numFmt numFmtId="170" formatCode="#,##0.0_);\(#,##0.0\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66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C6D"/>
        <bgColor indexed="64"/>
      </patternFill>
    </fill>
  </fills>
  <borders count="10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 applyNumberFormat="0" applyFill="0" applyBorder="0" applyAlignment="0" applyProtection="0"/>
    <xf numFmtId="0" fontId="6" fillId="0" borderId="0"/>
  </cellStyleXfs>
  <cellXfs count="13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5" fillId="0" borderId="0" xfId="3" applyFont="1"/>
    <xf numFmtId="0" fontId="4" fillId="0" borderId="0" xfId="3"/>
    <xf numFmtId="0" fontId="3" fillId="0" borderId="0" xfId="3" applyFont="1"/>
    <xf numFmtId="0" fontId="3" fillId="0" borderId="0" xfId="3" applyFont="1" applyAlignment="1">
      <alignment wrapText="1"/>
    </xf>
    <xf numFmtId="0" fontId="5" fillId="0" borderId="0" xfId="3" applyFont="1" applyAlignment="1">
      <alignment horizontal="left"/>
    </xf>
    <xf numFmtId="0" fontId="2" fillId="0" borderId="0" xfId="3" applyFont="1"/>
    <xf numFmtId="164" fontId="2" fillId="0" borderId="0" xfId="4" applyNumberFormat="1" applyFont="1"/>
    <xf numFmtId="0" fontId="9" fillId="0" borderId="1" xfId="5" applyFont="1" applyBorder="1"/>
    <xf numFmtId="0" fontId="10" fillId="0" borderId="2" xfId="5" applyFont="1" applyBorder="1"/>
    <xf numFmtId="0" fontId="10" fillId="0" borderId="3" xfId="5" applyFont="1" applyBorder="1"/>
    <xf numFmtId="0" fontId="10" fillId="0" borderId="0" xfId="5" applyFont="1"/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0" fillId="0" borderId="4" xfId="5" applyFont="1" applyBorder="1"/>
    <xf numFmtId="0" fontId="11" fillId="0" borderId="0" xfId="6" applyFont="1" applyAlignment="1">
      <alignment vertical="center"/>
    </xf>
    <xf numFmtId="0" fontId="11" fillId="0" borderId="5" xfId="6" applyFont="1" applyBorder="1" applyAlignment="1">
      <alignment vertical="center"/>
    </xf>
    <xf numFmtId="0" fontId="11" fillId="0" borderId="0" xfId="6" applyFont="1" applyAlignment="1">
      <alignment horizontal="center"/>
    </xf>
    <xf numFmtId="0" fontId="11" fillId="0" borderId="0" xfId="6" applyFont="1"/>
    <xf numFmtId="0" fontId="10" fillId="0" borderId="5" xfId="5" applyFont="1" applyBorder="1"/>
    <xf numFmtId="0" fontId="9" fillId="0" borderId="0" xfId="5" applyFont="1"/>
    <xf numFmtId="0" fontId="14" fillId="0" borderId="0" xfId="5" applyFont="1"/>
    <xf numFmtId="0" fontId="11" fillId="0" borderId="0" xfId="5" applyFont="1"/>
    <xf numFmtId="167" fontId="15" fillId="0" borderId="0" xfId="5" applyNumberFormat="1" applyFont="1" applyAlignment="1">
      <alignment horizontal="left"/>
    </xf>
    <xf numFmtId="14" fontId="14" fillId="2" borderId="0" xfId="5" applyNumberFormat="1" applyFont="1" applyFill="1"/>
    <xf numFmtId="0" fontId="10" fillId="2" borderId="0" xfId="5" applyFont="1" applyFill="1"/>
    <xf numFmtId="14" fontId="14" fillId="2" borderId="0" xfId="5" applyNumberFormat="1" applyFont="1" applyFill="1" applyAlignment="1">
      <alignment horizontal="left"/>
    </xf>
    <xf numFmtId="167" fontId="14" fillId="0" borderId="0" xfId="5" applyNumberFormat="1" applyFont="1"/>
    <xf numFmtId="0" fontId="16" fillId="0" borderId="0" xfId="5" applyFont="1"/>
    <xf numFmtId="0" fontId="19" fillId="0" borderId="0" xfId="5" applyFont="1"/>
    <xf numFmtId="0" fontId="20" fillId="0" borderId="0" xfId="5" applyFont="1"/>
    <xf numFmtId="0" fontId="10" fillId="0" borderId="6" xfId="5" applyFont="1" applyBorder="1"/>
    <xf numFmtId="0" fontId="10" fillId="0" borderId="7" xfId="5" applyFont="1" applyBorder="1"/>
    <xf numFmtId="0" fontId="10" fillId="0" borderId="8" xfId="5" applyFont="1" applyBorder="1"/>
    <xf numFmtId="0" fontId="10" fillId="0" borderId="0" xfId="5" applyFont="1" applyAlignment="1">
      <alignment horizontal="right"/>
    </xf>
    <xf numFmtId="0" fontId="10" fillId="0" borderId="5" xfId="5" applyFont="1" applyBorder="1" applyAlignment="1">
      <alignment horizontal="center"/>
    </xf>
    <xf numFmtId="14" fontId="10" fillId="0" borderId="0" xfId="5" applyNumberFormat="1" applyFont="1" applyAlignment="1">
      <alignment horizontal="left" vertical="center"/>
    </xf>
    <xf numFmtId="167" fontId="9" fillId="0" borderId="0" xfId="5" applyNumberFormat="1" applyFont="1" applyAlignment="1">
      <alignment horizontal="left"/>
    </xf>
    <xf numFmtId="0" fontId="14" fillId="0" borderId="4" xfId="5" applyFont="1" applyBorder="1"/>
    <xf numFmtId="0" fontId="11" fillId="0" borderId="5" xfId="5" applyFont="1" applyBorder="1"/>
    <xf numFmtId="0" fontId="11" fillId="0" borderId="4" xfId="5" applyFont="1" applyBorder="1"/>
    <xf numFmtId="0" fontId="11" fillId="0" borderId="4" xfId="8" applyFont="1" applyBorder="1" applyAlignment="1">
      <alignment horizontal="left"/>
    </xf>
    <xf numFmtId="0" fontId="11" fillId="0" borderId="0" xfId="8" applyFont="1" applyAlignment="1">
      <alignment horizontal="right"/>
    </xf>
    <xf numFmtId="0" fontId="15" fillId="3" borderId="0" xfId="8" quotePrefix="1" applyFont="1" applyFill="1" applyAlignment="1" applyProtection="1">
      <alignment horizontal="left"/>
      <protection locked="0"/>
    </xf>
    <xf numFmtId="0" fontId="11" fillId="0" borderId="0" xfId="8" applyFont="1"/>
    <xf numFmtId="0" fontId="11" fillId="0" borderId="5" xfId="8" applyFont="1" applyBorder="1"/>
    <xf numFmtId="0" fontId="14" fillId="0" borderId="4" xfId="8" applyFont="1" applyBorder="1"/>
    <xf numFmtId="0" fontId="21" fillId="3" borderId="0" xfId="8" quotePrefix="1" applyFont="1" applyFill="1" applyAlignment="1" applyProtection="1">
      <alignment horizontal="left"/>
      <protection locked="0"/>
    </xf>
    <xf numFmtId="0" fontId="22" fillId="0" borderId="0" xfId="8" applyFont="1" applyAlignment="1">
      <alignment horizontal="left"/>
    </xf>
    <xf numFmtId="0" fontId="22" fillId="0" borderId="5" xfId="8" applyFont="1" applyBorder="1" applyAlignment="1">
      <alignment horizontal="left"/>
    </xf>
    <xf numFmtId="0" fontId="11" fillId="0" borderId="0" xfId="8" quotePrefix="1" applyFont="1" applyAlignment="1">
      <alignment horizontal="center"/>
    </xf>
    <xf numFmtId="0" fontId="15" fillId="0" borderId="0" xfId="8" applyFont="1" applyAlignment="1">
      <alignment horizontal="left"/>
    </xf>
    <xf numFmtId="0" fontId="23" fillId="0" borderId="5" xfId="8" applyFont="1" applyBorder="1" applyAlignment="1">
      <alignment horizontal="left"/>
    </xf>
    <xf numFmtId="0" fontId="11" fillId="0" borderId="0" xfId="8" applyFont="1" applyAlignment="1">
      <alignment horizontal="left"/>
    </xf>
    <xf numFmtId="0" fontId="11" fillId="0" borderId="5" xfId="8" applyFont="1" applyBorder="1" applyAlignment="1">
      <alignment horizontal="left"/>
    </xf>
    <xf numFmtId="168" fontId="22" fillId="0" borderId="0" xfId="8" applyNumberFormat="1" applyFont="1" applyAlignment="1">
      <alignment horizontal="right"/>
    </xf>
    <xf numFmtId="0" fontId="11" fillId="0" borderId="5" xfId="8" quotePrefix="1" applyFont="1" applyBorder="1" applyAlignment="1">
      <alignment horizontal="center"/>
    </xf>
    <xf numFmtId="0" fontId="24" fillId="0" borderId="0" xfId="5" applyFont="1"/>
    <xf numFmtId="0" fontId="25" fillId="0" borderId="4" xfId="5" applyFont="1" applyBorder="1"/>
    <xf numFmtId="169" fontId="11" fillId="0" borderId="9" xfId="8" applyNumberFormat="1" applyFont="1" applyBorder="1" applyAlignment="1">
      <alignment horizontal="left"/>
    </xf>
    <xf numFmtId="168" fontId="22" fillId="0" borderId="9" xfId="8" applyNumberFormat="1" applyFont="1" applyBorder="1" applyAlignment="1">
      <alignment horizontal="right"/>
    </xf>
    <xf numFmtId="0" fontId="11" fillId="0" borderId="6" xfId="8" applyFont="1" applyBorder="1" applyAlignment="1">
      <alignment horizontal="left"/>
    </xf>
    <xf numFmtId="0" fontId="11" fillId="0" borderId="7" xfId="8" applyFont="1" applyBorder="1" applyAlignment="1">
      <alignment horizontal="right"/>
    </xf>
    <xf numFmtId="0" fontId="23" fillId="0" borderId="7" xfId="8" applyFont="1" applyBorder="1" applyAlignment="1" applyProtection="1">
      <alignment horizontal="left"/>
      <protection locked="0"/>
    </xf>
    <xf numFmtId="168" fontId="22" fillId="0" borderId="7" xfId="8" applyNumberFormat="1" applyFont="1" applyBorder="1" applyAlignment="1">
      <alignment horizontal="right"/>
    </xf>
    <xf numFmtId="0" fontId="11" fillId="0" borderId="8" xfId="8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5" applyFont="1" applyAlignment="1">
      <alignment wrapText="1"/>
    </xf>
    <xf numFmtId="0" fontId="26" fillId="0" borderId="0" xfId="0" applyFont="1"/>
    <xf numFmtId="14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169" fontId="11" fillId="0" borderId="0" xfId="8" applyNumberFormat="1" applyFont="1" applyAlignment="1">
      <alignment horizontal="left"/>
    </xf>
    <xf numFmtId="166" fontId="2" fillId="3" borderId="0" xfId="1" applyNumberFormat="1" applyFont="1" applyFill="1" applyBorder="1" applyProtection="1">
      <protection locked="0"/>
    </xf>
    <xf numFmtId="9" fontId="2" fillId="3" borderId="0" xfId="4" applyFont="1" applyFill="1" applyProtection="1">
      <protection locked="0"/>
    </xf>
    <xf numFmtId="3" fontId="2" fillId="3" borderId="0" xfId="0" applyNumberFormat="1" applyFont="1" applyFill="1" applyProtection="1">
      <protection locked="0"/>
    </xf>
    <xf numFmtId="165" fontId="2" fillId="3" borderId="0" xfId="3" applyNumberFormat="1" applyFont="1" applyFill="1" applyProtection="1">
      <protection locked="0"/>
    </xf>
    <xf numFmtId="14" fontId="26" fillId="0" borderId="0" xfId="0" applyNumberFormat="1" applyFont="1" applyAlignment="1">
      <alignment horizontal="left"/>
    </xf>
    <xf numFmtId="170" fontId="2" fillId="3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 hidden="1"/>
    </xf>
    <xf numFmtId="0" fontId="27" fillId="0" borderId="0" xfId="0" applyFont="1" applyAlignment="1">
      <alignment vertical="center"/>
    </xf>
    <xf numFmtId="169" fontId="28" fillId="3" borderId="0" xfId="8" applyNumberFormat="1" applyFont="1" applyFill="1" applyAlignment="1" applyProtection="1">
      <alignment horizontal="left"/>
      <protection locked="0"/>
    </xf>
    <xf numFmtId="168" fontId="22" fillId="3" borderId="0" xfId="8" applyNumberFormat="1" applyFont="1" applyFill="1" applyAlignment="1">
      <alignment horizontal="right"/>
    </xf>
    <xf numFmtId="0" fontId="25" fillId="0" borderId="4" xfId="5" applyFont="1" applyBorder="1" applyAlignment="1">
      <alignment horizontal="right"/>
    </xf>
    <xf numFmtId="9" fontId="7" fillId="4" borderId="0" xfId="4" applyFont="1" applyFill="1" applyProtection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0" borderId="0" xfId="4" applyNumberFormat="1" applyFont="1" applyProtection="1"/>
    <xf numFmtId="0" fontId="2" fillId="0" borderId="0" xfId="0" applyFont="1" applyAlignment="1">
      <alignment horizontal="right"/>
    </xf>
    <xf numFmtId="164" fontId="0" fillId="0" borderId="0" xfId="2" applyNumberFormat="1" applyFont="1" applyBorder="1" applyProtection="1"/>
    <xf numFmtId="164" fontId="8" fillId="0" borderId="0" xfId="0" applyNumberFormat="1" applyFont="1"/>
    <xf numFmtId="165" fontId="2" fillId="0" borderId="0" xfId="2" applyNumberFormat="1" applyFont="1" applyBorder="1" applyProtection="1"/>
    <xf numFmtId="164" fontId="2" fillId="0" borderId="0" xfId="2" applyNumberFormat="1" applyFont="1" applyBorder="1" applyProtection="1"/>
    <xf numFmtId="0" fontId="23" fillId="0" borderId="7" xfId="8" applyFont="1" applyBorder="1" applyAlignment="1">
      <alignment horizontal="left"/>
    </xf>
    <xf numFmtId="170" fontId="7" fillId="4" borderId="0" xfId="1" applyNumberFormat="1" applyFont="1" applyFill="1" applyBorder="1" applyProtection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4" borderId="0" xfId="3" applyFont="1" applyFill="1" applyAlignment="1">
      <alignment horizontal="right"/>
    </xf>
    <xf numFmtId="0" fontId="2" fillId="3" borderId="0" xfId="3" applyFont="1" applyFill="1" applyAlignment="1">
      <alignment horizontal="right"/>
    </xf>
    <xf numFmtId="166" fontId="7" fillId="4" borderId="0" xfId="1" applyNumberFormat="1" applyFont="1" applyFill="1" applyBorder="1" applyProtection="1"/>
    <xf numFmtId="0" fontId="0" fillId="0" borderId="0" xfId="0" applyAlignment="1">
      <alignment horizontal="right"/>
    </xf>
    <xf numFmtId="165" fontId="7" fillId="4" borderId="0" xfId="3" applyNumberFormat="1" applyFont="1" applyFill="1"/>
    <xf numFmtId="165" fontId="8" fillId="0" borderId="0" xfId="3" applyNumberFormat="1" applyFont="1"/>
    <xf numFmtId="166" fontId="0" fillId="0" borderId="0" xfId="1" applyNumberFormat="1" applyFont="1" applyFill="1" applyBorder="1" applyProtection="1"/>
    <xf numFmtId="3" fontId="7" fillId="4" borderId="0" xfId="0" applyNumberFormat="1" applyFont="1" applyFill="1"/>
    <xf numFmtId="3" fontId="0" fillId="0" borderId="0" xfId="0" applyNumberFormat="1"/>
    <xf numFmtId="0" fontId="7" fillId="4" borderId="0" xfId="3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2" xfId="5" applyFont="1" applyBorder="1"/>
    <xf numFmtId="0" fontId="9" fillId="0" borderId="3" xfId="5" applyFont="1" applyBorder="1"/>
    <xf numFmtId="0" fontId="13" fillId="0" borderId="0" xfId="7" applyFont="1" applyBorder="1" applyAlignment="1" applyProtection="1">
      <alignment horizontal="center" vertical="center"/>
    </xf>
    <xf numFmtId="0" fontId="10" fillId="0" borderId="0" xfId="5" applyFont="1" applyAlignment="1">
      <alignment horizontal="left" wrapText="1"/>
    </xf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1" fillId="0" borderId="0" xfId="6" applyFont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2" xfId="5" applyFont="1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10" fillId="0" borderId="5" xfId="5" applyFont="1" applyBorder="1" applyAlignment="1">
      <alignment horizontal="center"/>
    </xf>
    <xf numFmtId="14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14" fillId="0" borderId="4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4" fillId="0" borderId="5" xfId="5" applyFont="1" applyBorder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</cellXfs>
  <cellStyles count="9">
    <cellStyle name="Comma 2" xfId="1" xr:uid="{95A7A00E-30E5-4704-86CA-E72EA8D068CC}"/>
    <cellStyle name="Hyperlink 2" xfId="7" xr:uid="{5B3D1157-DA99-4C22-9D00-A26AF6965DC8}"/>
    <cellStyle name="Normal" xfId="0" builtinId="0"/>
    <cellStyle name="Normal 2" xfId="3" xr:uid="{B4527510-F1F3-4BFD-A1A8-1315836F429F}"/>
    <cellStyle name="Normal 2 2" xfId="8" xr:uid="{66284F49-3A64-4ACE-8F13-038B4BBBD0AC}"/>
    <cellStyle name="Normal 3" xfId="5" xr:uid="{A22F5402-C3CD-48D0-8FCD-A5D38509F6C3}"/>
    <cellStyle name="Normal 3 2" xfId="6" xr:uid="{8E8BA275-203F-49D4-BC79-5D7C9FF155FB}"/>
    <cellStyle name="Percent" xfId="4" builtinId="5"/>
    <cellStyle name="Percent 2" xfId="2" xr:uid="{D7728F68-CEF2-422D-A80B-E3072CAE06B5}"/>
  </cellStyles>
  <dxfs count="0"/>
  <tableStyles count="0" defaultTableStyle="TableStyleMedium2" defaultPivotStyle="PivotStyleLight16"/>
  <colors>
    <mruColors>
      <color rgb="FF0000FF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0</xdr:row>
      <xdr:rowOff>190501</xdr:rowOff>
    </xdr:from>
    <xdr:to>
      <xdr:col>5</xdr:col>
      <xdr:colOff>142875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6" y="190501"/>
          <a:ext cx="1371599" cy="1371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29</xdr:row>
          <xdr:rowOff>45720</xdr:rowOff>
        </xdr:from>
        <xdr:to>
          <xdr:col>1</xdr:col>
          <xdr:colOff>1127760</xdr:colOff>
          <xdr:row>29</xdr:row>
          <xdr:rowOff>160020</xdr:rowOff>
        </xdr:to>
        <xdr:sp macro="" textlink="">
          <xdr:nvSpPr>
            <xdr:cNvPr id="5130" name="CheckBox1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323342</xdr:colOff>
      <xdr:row>66</xdr:row>
      <xdr:rowOff>92964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4"/>
        <a:stretch/>
      </xdr:blipFill>
      <xdr:spPr>
        <a:xfrm>
          <a:off x="0" y="0"/>
          <a:ext cx="8165592" cy="105704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44448</xdr:rowOff>
    </xdr:from>
    <xdr:to>
      <xdr:col>13</xdr:col>
      <xdr:colOff>323342</xdr:colOff>
      <xdr:row>131</xdr:row>
      <xdr:rowOff>137412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63198"/>
          <a:ext cx="8165592" cy="105704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47624</xdr:rowOff>
    </xdr:from>
    <xdr:to>
      <xdr:col>13</xdr:col>
      <xdr:colOff>323342</xdr:colOff>
      <xdr:row>196</xdr:row>
      <xdr:rowOff>140588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85124"/>
          <a:ext cx="8165592" cy="10570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238529</xdr:colOff>
      <xdr:row>65</xdr:row>
      <xdr:rowOff>45339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0779" cy="103640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226900</xdr:colOff>
      <xdr:row>65</xdr:row>
      <xdr:rowOff>45339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51700" cy="10570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ervices\DataCall\CTR\58-36-30(e)\2022_1\WORKING_XXXXX_2021_1_CTR_58-36-30(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TR_PPA-Comprehensive"/>
      <sheetName val="CTR_PPA-Collision"/>
      <sheetName val="CTR_HO-Owners"/>
      <sheetName val="FAQs"/>
      <sheetName val="ContactImport"/>
      <sheetName val="PPA_Territories"/>
      <sheetName val="HO_Territories"/>
      <sheetName val="PastCont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99999</v>
          </cell>
          <cell r="C2" t="str">
            <v>An Insurance Company</v>
          </cell>
          <cell r="D2" t="str">
            <v>999 Street Blvd</v>
          </cell>
          <cell r="E2" t="str">
            <v>PO Box 999</v>
          </cell>
          <cell r="F2" t="str">
            <v>Raleigh</v>
          </cell>
          <cell r="G2" t="str">
            <v>NC</v>
          </cell>
          <cell r="H2">
            <v>27603</v>
          </cell>
          <cell r="I2" t="str">
            <v>Marciana</v>
          </cell>
          <cell r="K2" t="str">
            <v>Paul</v>
          </cell>
          <cell r="L2" t="str">
            <v>999-999-9999</v>
          </cell>
          <cell r="M2">
            <v>999</v>
          </cell>
          <cell r="N2" t="str">
            <v>Marciana.Paul@ISPCompany.com</v>
          </cell>
          <cell r="O2" t="str">
            <v>Kevin</v>
          </cell>
          <cell r="Q2" t="str">
            <v>Conley</v>
          </cell>
          <cell r="R2" t="str">
            <v>999-999-9990</v>
          </cell>
          <cell r="S2">
            <v>990</v>
          </cell>
          <cell r="T2" t="str">
            <v>Kevin.Conley@ISPCompany.com</v>
          </cell>
        </row>
        <row r="3">
          <cell r="B3">
            <v>10034</v>
          </cell>
          <cell r="C3" t="str">
            <v>Farm Bureau Insurance Of NC, Inc.</v>
          </cell>
          <cell r="D3" t="str">
            <v>5301 Glenwood Ave</v>
          </cell>
          <cell r="E3" t="str">
            <v>NA</v>
          </cell>
          <cell r="F3" t="str">
            <v>Raleigh</v>
          </cell>
          <cell r="G3" t="str">
            <v>NC</v>
          </cell>
          <cell r="H3">
            <v>27612</v>
          </cell>
          <cell r="I3" t="str">
            <v>Rich</v>
          </cell>
          <cell r="J3" t="str">
            <v>NA</v>
          </cell>
          <cell r="K3" t="str">
            <v>Phillips</v>
          </cell>
          <cell r="L3" t="str">
            <v>919-420-0863</v>
          </cell>
          <cell r="M3" t="str">
            <v>NA</v>
          </cell>
          <cell r="N3" t="str">
            <v>rich.phillips@ncfbins.com</v>
          </cell>
          <cell r="O3" t="str">
            <v>Rich</v>
          </cell>
          <cell r="P3" t="str">
            <v>NA</v>
          </cell>
          <cell r="Q3" t="str">
            <v>Phillips</v>
          </cell>
          <cell r="R3" t="str">
            <v>919-420-0863</v>
          </cell>
          <cell r="S3" t="str">
            <v>NA</v>
          </cell>
          <cell r="T3" t="str">
            <v>rich.phillips@ncfbins.com</v>
          </cell>
        </row>
        <row r="4">
          <cell r="B4">
            <v>10389</v>
          </cell>
          <cell r="C4" t="str">
            <v>Agent Alliance Insurance Company</v>
          </cell>
          <cell r="D4" t="str">
            <v>5630 University Parkway</v>
          </cell>
          <cell r="E4" t="str">
            <v>NA</v>
          </cell>
          <cell r="F4" t="str">
            <v>Winston Salem</v>
          </cell>
          <cell r="G4" t="str">
            <v>NC</v>
          </cell>
          <cell r="H4">
            <v>27105</v>
          </cell>
          <cell r="I4" t="str">
            <v>Angie</v>
          </cell>
          <cell r="J4" t="str">
            <v>L.</v>
          </cell>
          <cell r="K4" t="str">
            <v>Williams</v>
          </cell>
          <cell r="L4" t="str">
            <v>336-435-2822</v>
          </cell>
          <cell r="M4">
            <v>999</v>
          </cell>
          <cell r="N4" t="str">
            <v>Angie.Williams@NGIC.com</v>
          </cell>
          <cell r="O4" t="str">
            <v>Rick</v>
          </cell>
          <cell r="P4" t="str">
            <v>NA</v>
          </cell>
          <cell r="Q4" t="str">
            <v>Carter</v>
          </cell>
          <cell r="R4" t="str">
            <v>336-435-2906</v>
          </cell>
          <cell r="S4" t="str">
            <v>NA</v>
          </cell>
          <cell r="T4" t="str">
            <v>Rick.Carter@NGIC.com</v>
          </cell>
        </row>
        <row r="5">
          <cell r="B5">
            <v>10677</v>
          </cell>
          <cell r="C5" t="str">
            <v>The Cincinnati Insurancy Company</v>
          </cell>
          <cell r="D5" t="str">
            <v>6200 S Gilmore Rd</v>
          </cell>
          <cell r="E5" t="str">
            <v>NA</v>
          </cell>
          <cell r="F5" t="str">
            <v>Fairfield</v>
          </cell>
          <cell r="G5" t="str">
            <v>OH</v>
          </cell>
          <cell r="H5">
            <v>45014</v>
          </cell>
          <cell r="I5" t="str">
            <v>Elizabeth</v>
          </cell>
          <cell r="J5" t="str">
            <v>K</v>
          </cell>
          <cell r="K5" t="str">
            <v>Owens</v>
          </cell>
          <cell r="L5" t="str">
            <v>513-603-5590</v>
          </cell>
          <cell r="M5" t="str">
            <v>NA</v>
          </cell>
          <cell r="N5" t="str">
            <v>kay_owens@cinfin.com</v>
          </cell>
          <cell r="O5" t="str">
            <v>Bob</v>
          </cell>
          <cell r="P5" t="str">
            <v>NA</v>
          </cell>
          <cell r="Q5" t="str">
            <v>Bernard</v>
          </cell>
          <cell r="R5" t="str">
            <v>513-870-2670</v>
          </cell>
          <cell r="S5" t="str">
            <v>NA</v>
          </cell>
          <cell r="T5" t="str">
            <v>bob_bernard@cinfin.com</v>
          </cell>
        </row>
        <row r="6">
          <cell r="B6">
            <v>10759</v>
          </cell>
          <cell r="C6" t="str">
            <v>Universal North America Insurance Company</v>
          </cell>
          <cell r="D6" t="str">
            <v>101 Paramount Drive</v>
          </cell>
          <cell r="E6" t="str">
            <v>Suite 220</v>
          </cell>
          <cell r="F6" t="str">
            <v>Sarasota</v>
          </cell>
          <cell r="G6" t="str">
            <v>FL</v>
          </cell>
          <cell r="H6">
            <v>34232</v>
          </cell>
          <cell r="I6" t="str">
            <v>Ryan</v>
          </cell>
          <cell r="J6" t="str">
            <v>NA</v>
          </cell>
          <cell r="K6" t="str">
            <v>Kenkel</v>
          </cell>
          <cell r="L6" t="str">
            <v>941-378-8851</v>
          </cell>
          <cell r="M6">
            <v>6656</v>
          </cell>
          <cell r="N6" t="str">
            <v>rkenkel@uihna.com</v>
          </cell>
          <cell r="O6" t="str">
            <v>Katherine</v>
          </cell>
          <cell r="P6" t="str">
            <v>A</v>
          </cell>
          <cell r="Q6" t="str">
            <v>Moore</v>
          </cell>
          <cell r="R6" t="str">
            <v>941-378-8851</v>
          </cell>
          <cell r="S6">
            <v>6921</v>
          </cell>
          <cell r="T6" t="str">
            <v>kmoore@uihna.com</v>
          </cell>
        </row>
        <row r="7">
          <cell r="B7">
            <v>10872</v>
          </cell>
          <cell r="C7" t="str">
            <v>American Strategic Insurance Corp</v>
          </cell>
          <cell r="D7" t="str">
            <v>1 ASI Way N</v>
          </cell>
          <cell r="E7" t="str">
            <v>NA</v>
          </cell>
          <cell r="F7" t="str">
            <v>Saint Petersburg</v>
          </cell>
          <cell r="G7" t="str">
            <v>FL</v>
          </cell>
          <cell r="H7">
            <v>33702</v>
          </cell>
          <cell r="I7" t="str">
            <v>Nicole</v>
          </cell>
          <cell r="J7" t="str">
            <v>NA</v>
          </cell>
          <cell r="K7" t="str">
            <v>Carter</v>
          </cell>
          <cell r="L7" t="str">
            <v>866-274-5677</v>
          </cell>
          <cell r="M7">
            <v>1096</v>
          </cell>
          <cell r="N7" t="str">
            <v>ncarter@asicorp.org</v>
          </cell>
          <cell r="O7" t="str">
            <v>Jon</v>
          </cell>
          <cell r="P7" t="str">
            <v>NA</v>
          </cell>
          <cell r="Q7" t="str">
            <v>Carter</v>
          </cell>
          <cell r="R7" t="str">
            <v>866-274-5677</v>
          </cell>
          <cell r="S7" t="str">
            <v>x2257</v>
          </cell>
          <cell r="T7" t="str">
            <v>jcarter@asicorp.org</v>
          </cell>
        </row>
        <row r="8">
          <cell r="B8">
            <v>10897</v>
          </cell>
          <cell r="C8" t="str">
            <v>First Protective Insurance Company</v>
          </cell>
          <cell r="D8" t="str">
            <v>500 International Parkway</v>
          </cell>
          <cell r="E8">
            <v>0</v>
          </cell>
          <cell r="F8" t="str">
            <v>Lake Mary</v>
          </cell>
          <cell r="G8" t="str">
            <v>FL</v>
          </cell>
          <cell r="H8">
            <v>32746</v>
          </cell>
          <cell r="I8" t="str">
            <v>Diana</v>
          </cell>
          <cell r="J8">
            <v>0</v>
          </cell>
          <cell r="K8" t="str">
            <v>Bell</v>
          </cell>
          <cell r="L8" t="str">
            <v>407-444-5224</v>
          </cell>
          <cell r="M8">
            <v>5908</v>
          </cell>
          <cell r="N8" t="str">
            <v>dbell@flhi.com</v>
          </cell>
          <cell r="O8" t="str">
            <v>Benjamin</v>
          </cell>
          <cell r="P8">
            <v>0</v>
          </cell>
          <cell r="Q8" t="str">
            <v>Treuil</v>
          </cell>
          <cell r="R8" t="str">
            <v>407-444-5224</v>
          </cell>
          <cell r="S8" t="str">
            <v>NA</v>
          </cell>
          <cell r="T8" t="str">
            <v>btreuil@flhi.com</v>
          </cell>
        </row>
        <row r="9">
          <cell r="B9">
            <v>10914</v>
          </cell>
          <cell r="C9" t="str">
            <v>Kemper Independence Insurance Company</v>
          </cell>
          <cell r="D9" t="str">
            <v>12926 Gran Bay Parkway West</v>
          </cell>
          <cell r="E9" t="str">
            <v>NA</v>
          </cell>
          <cell r="F9" t="str">
            <v>Jacksonville</v>
          </cell>
          <cell r="G9" t="str">
            <v>FL</v>
          </cell>
          <cell r="H9">
            <v>32258</v>
          </cell>
          <cell r="I9" t="str">
            <v>Teresa</v>
          </cell>
          <cell r="J9" t="str">
            <v>F</v>
          </cell>
          <cell r="K9" t="str">
            <v>Parks</v>
          </cell>
          <cell r="L9" t="str">
            <v>630-861-2974</v>
          </cell>
          <cell r="M9" t="str">
            <v>NA</v>
          </cell>
          <cell r="N9" t="str">
            <v>tparks@kemper.com</v>
          </cell>
          <cell r="O9" t="str">
            <v>John</v>
          </cell>
          <cell r="P9" t="str">
            <v>D</v>
          </cell>
          <cell r="Q9" t="str">
            <v>Crowley</v>
          </cell>
          <cell r="R9" t="str">
            <v>570-496-2151</v>
          </cell>
          <cell r="S9" t="str">
            <v>NA</v>
          </cell>
          <cell r="T9" t="str">
            <v>jcrowley@kemper.com</v>
          </cell>
        </row>
        <row r="10">
          <cell r="B10">
            <v>10969</v>
          </cell>
          <cell r="C10" t="str">
            <v>United Property &amp; Casualty Insurance Co</v>
          </cell>
          <cell r="D10" t="str">
            <v>PO Box 1011</v>
          </cell>
          <cell r="E10" t="str">
            <v>NA</v>
          </cell>
          <cell r="F10" t="str">
            <v>St. Petersburg</v>
          </cell>
          <cell r="G10" t="str">
            <v>FL</v>
          </cell>
          <cell r="H10">
            <v>33713</v>
          </cell>
          <cell r="I10" t="str">
            <v>Hollie</v>
          </cell>
          <cell r="J10" t="str">
            <v>NA</v>
          </cell>
          <cell r="K10" t="str">
            <v>Davis</v>
          </cell>
          <cell r="L10">
            <v>7272804156</v>
          </cell>
          <cell r="M10" t="str">
            <v>NA</v>
          </cell>
          <cell r="N10" t="str">
            <v>financialcompliance@upcinsurance.com</v>
          </cell>
          <cell r="O10" t="str">
            <v>Jay-Yun</v>
          </cell>
          <cell r="P10" t="str">
            <v>NA</v>
          </cell>
          <cell r="Q10" t="str">
            <v>Wang</v>
          </cell>
          <cell r="R10">
            <v>7278957737</v>
          </cell>
          <cell r="S10" t="str">
            <v>NA</v>
          </cell>
          <cell r="T10" t="str">
            <v>jwang@upcinsurance.com</v>
          </cell>
        </row>
        <row r="11">
          <cell r="B11">
            <v>11027</v>
          </cell>
          <cell r="C11" t="str">
            <v>Tower Hill Prime Insurance Company</v>
          </cell>
          <cell r="D11" t="str">
            <v>7201 NW 11th Pl</v>
          </cell>
          <cell r="E11" t="str">
            <v>NA</v>
          </cell>
          <cell r="F11" t="str">
            <v>Gainesville</v>
          </cell>
          <cell r="G11" t="str">
            <v>FL</v>
          </cell>
          <cell r="H11">
            <v>32605</v>
          </cell>
          <cell r="I11" t="str">
            <v>Matthew</v>
          </cell>
          <cell r="J11" t="str">
            <v>NA</v>
          </cell>
          <cell r="K11" t="str">
            <v>Carter</v>
          </cell>
          <cell r="L11" t="str">
            <v>352-333-1501</v>
          </cell>
          <cell r="M11" t="str">
            <v>NA</v>
          </cell>
          <cell r="N11" t="str">
            <v>mcarter@thig.com</v>
          </cell>
          <cell r="O11" t="str">
            <v>David</v>
          </cell>
          <cell r="P11" t="str">
            <v>NA</v>
          </cell>
          <cell r="Q11" t="str">
            <v>Baldwin</v>
          </cell>
          <cell r="R11" t="str">
            <v>513-833-8183</v>
          </cell>
          <cell r="S11" t="str">
            <v>NA</v>
          </cell>
          <cell r="T11" t="str">
            <v>dbaldwin@thspecialty.com</v>
          </cell>
        </row>
        <row r="12">
          <cell r="B12">
            <v>11128</v>
          </cell>
          <cell r="C12" t="str">
            <v>GREENVILLE CASUALTY INSURANCE CO</v>
          </cell>
          <cell r="D12" t="str">
            <v>706 W. WADE HAMPTON BLVD</v>
          </cell>
          <cell r="E12" t="str">
            <v>NA</v>
          </cell>
          <cell r="F12" t="str">
            <v>GREER</v>
          </cell>
          <cell r="G12" t="str">
            <v>SC</v>
          </cell>
          <cell r="H12">
            <v>29650</v>
          </cell>
          <cell r="I12" t="str">
            <v>DEAN</v>
          </cell>
          <cell r="J12" t="str">
            <v>F</v>
          </cell>
          <cell r="K12" t="str">
            <v>KRUGER</v>
          </cell>
          <cell r="L12" t="str">
            <v>864-641-7815</v>
          </cell>
          <cell r="M12" t="str">
            <v>NA</v>
          </cell>
          <cell r="N12" t="str">
            <v>DEAN.KRUGER@GREENVILLECASUALTY.COM</v>
          </cell>
          <cell r="O12" t="str">
            <v>DEAN</v>
          </cell>
          <cell r="P12" t="str">
            <v>F</v>
          </cell>
          <cell r="Q12" t="str">
            <v>KRUGER</v>
          </cell>
          <cell r="R12" t="str">
            <v>864-641-7815</v>
          </cell>
          <cell r="S12" t="str">
            <v>NA</v>
          </cell>
          <cell r="T12" t="str">
            <v>DEAN.KRUGER@GREENVILLECASUALTY.COM</v>
          </cell>
        </row>
        <row r="13">
          <cell r="B13">
            <v>12130</v>
          </cell>
          <cell r="C13" t="str">
            <v>New South Insurance Company</v>
          </cell>
          <cell r="D13" t="str">
            <v>5630 University Parkway</v>
          </cell>
          <cell r="E13" t="str">
            <v>NA</v>
          </cell>
          <cell r="F13" t="str">
            <v>Winston Salem</v>
          </cell>
          <cell r="G13" t="str">
            <v>NC</v>
          </cell>
          <cell r="H13">
            <v>27105</v>
          </cell>
          <cell r="I13" t="str">
            <v>Angie</v>
          </cell>
          <cell r="J13" t="str">
            <v>L.</v>
          </cell>
          <cell r="K13" t="str">
            <v>Williams</v>
          </cell>
          <cell r="L13" t="str">
            <v>336-435-2822</v>
          </cell>
          <cell r="M13">
            <v>999</v>
          </cell>
          <cell r="N13" t="str">
            <v>Angie.Williams@NGIC.com</v>
          </cell>
          <cell r="O13" t="str">
            <v>Rick</v>
          </cell>
          <cell r="P13" t="str">
            <v>NA</v>
          </cell>
          <cell r="Q13" t="str">
            <v>Carter</v>
          </cell>
          <cell r="R13" t="str">
            <v>336-435-2906</v>
          </cell>
          <cell r="S13" t="str">
            <v>NA</v>
          </cell>
          <cell r="T13" t="str">
            <v>Rick.Carter@NGIC.com</v>
          </cell>
        </row>
        <row r="14">
          <cell r="B14">
            <v>12475</v>
          </cell>
          <cell r="C14" t="str">
            <v>Republic Franklin Insurance Company</v>
          </cell>
          <cell r="D14" t="str">
            <v>180 Genesee Street</v>
          </cell>
          <cell r="E14" t="str">
            <v>NA</v>
          </cell>
          <cell r="F14" t="str">
            <v>New Hartford</v>
          </cell>
          <cell r="G14" t="str">
            <v>NY</v>
          </cell>
          <cell r="H14">
            <v>13413</v>
          </cell>
          <cell r="I14" t="str">
            <v>Scalise</v>
          </cell>
          <cell r="J14" t="str">
            <v>NA</v>
          </cell>
          <cell r="K14" t="str">
            <v>Karen</v>
          </cell>
          <cell r="L14" t="str">
            <v>318-734-2981</v>
          </cell>
          <cell r="M14" t="str">
            <v>NA</v>
          </cell>
          <cell r="N14" t="str">
            <v>karen.scalise@uticanational.com</v>
          </cell>
          <cell r="O14" t="str">
            <v>Joanne</v>
          </cell>
          <cell r="P14" t="str">
            <v>NA</v>
          </cell>
          <cell r="Q14" t="str">
            <v>Lallier</v>
          </cell>
          <cell r="R14" t="str">
            <v>315-734-2911</v>
          </cell>
          <cell r="S14" t="str">
            <v>NA</v>
          </cell>
          <cell r="T14" t="str">
            <v>joann.lallier@uticanational.com</v>
          </cell>
        </row>
        <row r="15">
          <cell r="B15">
            <v>12536</v>
          </cell>
          <cell r="C15" t="str">
            <v>Homeowners of America Insurance Company</v>
          </cell>
          <cell r="D15" t="str">
            <v>1400 Corporate Drive</v>
          </cell>
          <cell r="E15" t="str">
            <v>Suite 300</v>
          </cell>
          <cell r="F15" t="str">
            <v>Irving</v>
          </cell>
          <cell r="G15" t="str">
            <v>TX</v>
          </cell>
          <cell r="H15">
            <v>75038</v>
          </cell>
          <cell r="I15" t="str">
            <v>Andrea</v>
          </cell>
          <cell r="J15" t="str">
            <v>NA</v>
          </cell>
          <cell r="K15" t="str">
            <v>Moore</v>
          </cell>
          <cell r="L15" t="str">
            <v>972-607-4241</v>
          </cell>
          <cell r="M15">
            <v>4234</v>
          </cell>
          <cell r="N15" t="str">
            <v>amoore@hoaic.com</v>
          </cell>
          <cell r="O15" t="str">
            <v>Efram</v>
          </cell>
          <cell r="P15" t="str">
            <v>NA</v>
          </cell>
          <cell r="Q15" t="str">
            <v>Ware</v>
          </cell>
          <cell r="R15" t="str">
            <v>972-607-4241</v>
          </cell>
          <cell r="S15">
            <v>4264</v>
          </cell>
          <cell r="T15" t="str">
            <v>eware@hoaic.com</v>
          </cell>
        </row>
        <row r="16">
          <cell r="B16">
            <v>12617</v>
          </cell>
          <cell r="C16" t="str">
            <v>The Members Insurance Company</v>
          </cell>
          <cell r="D16" t="str">
            <v>6623 Executive Circle</v>
          </cell>
          <cell r="E16" t="str">
            <v>NA</v>
          </cell>
          <cell r="F16" t="str">
            <v>Charlotte</v>
          </cell>
          <cell r="G16" t="str">
            <v>NC</v>
          </cell>
          <cell r="H16">
            <v>28212</v>
          </cell>
          <cell r="I16" t="str">
            <v>Jason</v>
          </cell>
          <cell r="J16">
            <v>0</v>
          </cell>
          <cell r="K16" t="str">
            <v>Ivers</v>
          </cell>
          <cell r="L16" t="str">
            <v>704-569-3600</v>
          </cell>
          <cell r="M16">
            <v>0</v>
          </cell>
          <cell r="N16" t="str">
            <v>jmivers@aaacarolinas.com</v>
          </cell>
          <cell r="O16" t="str">
            <v>Jason</v>
          </cell>
          <cell r="P16">
            <v>0</v>
          </cell>
          <cell r="Q16" t="str">
            <v>Ivers</v>
          </cell>
          <cell r="R16" t="str">
            <v>704-569-3600</v>
          </cell>
          <cell r="S16">
            <v>0</v>
          </cell>
          <cell r="T16" t="str">
            <v>jmivers@aaacarolinas.com</v>
          </cell>
        </row>
        <row r="17">
          <cell r="B17">
            <v>12873</v>
          </cell>
          <cell r="C17" t="str">
            <v>Privilege Underwriters Reciprocal Exchange</v>
          </cell>
          <cell r="D17" t="str">
            <v>44 South Broadway</v>
          </cell>
          <cell r="E17" t="str">
            <v>Suite 301</v>
          </cell>
          <cell r="F17" t="str">
            <v>White Plains</v>
          </cell>
          <cell r="G17" t="str">
            <v>NY</v>
          </cell>
          <cell r="H17">
            <v>10601</v>
          </cell>
          <cell r="I17" t="str">
            <v>Bryan</v>
          </cell>
          <cell r="J17">
            <v>0</v>
          </cell>
          <cell r="K17" t="str">
            <v>Novak</v>
          </cell>
          <cell r="L17" t="str">
            <v>312-796-0337</v>
          </cell>
          <cell r="M17" t="str">
            <v>NA</v>
          </cell>
          <cell r="N17" t="str">
            <v>bnovak@pureinsurance.com</v>
          </cell>
          <cell r="O17" t="str">
            <v>Justin</v>
          </cell>
          <cell r="P17">
            <v>0</v>
          </cell>
          <cell r="Q17" t="str">
            <v>Mohr</v>
          </cell>
          <cell r="R17" t="str">
            <v>973-241-1239</v>
          </cell>
          <cell r="S17" t="str">
            <v>NA</v>
          </cell>
          <cell r="T17" t="str">
            <v>jmohr@pureinsurance.com</v>
          </cell>
        </row>
        <row r="18">
          <cell r="B18">
            <v>13207</v>
          </cell>
          <cell r="C18" t="str">
            <v>Lighthouse Property Insurance Corporation</v>
          </cell>
          <cell r="D18" t="str">
            <v>5545 S. Orange Ave</v>
          </cell>
          <cell r="E18" t="str">
            <v>NA</v>
          </cell>
          <cell r="F18" t="str">
            <v>Orlando</v>
          </cell>
          <cell r="G18" t="str">
            <v>FL</v>
          </cell>
          <cell r="H18">
            <v>32809</v>
          </cell>
          <cell r="I18" t="str">
            <v>Paul</v>
          </cell>
          <cell r="J18" t="str">
            <v>R</v>
          </cell>
          <cell r="K18" t="str">
            <v>Kiersnowski</v>
          </cell>
          <cell r="L18" t="str">
            <v>407 956-2867</v>
          </cell>
          <cell r="M18" t="str">
            <v>NA</v>
          </cell>
          <cell r="N18" t="str">
            <v>paulk@lhmgt.com</v>
          </cell>
          <cell r="O18" t="str">
            <v>Eric Gobble</v>
          </cell>
          <cell r="P18" t="str">
            <v>NA</v>
          </cell>
          <cell r="Q18" t="str">
            <v>Gobble</v>
          </cell>
          <cell r="R18" t="str">
            <v>813 286-3735</v>
          </cell>
          <cell r="S18" t="str">
            <v>NA</v>
          </cell>
          <cell r="T18" t="str">
            <v>egobble@lhmgt.com</v>
          </cell>
        </row>
        <row r="19">
          <cell r="B19">
            <v>13927</v>
          </cell>
          <cell r="C19" t="str">
            <v>Homesite Insurance Company of the Midwest</v>
          </cell>
          <cell r="D19" t="str">
            <v>1 Federal St</v>
          </cell>
          <cell r="E19" t="str">
            <v>Floor 4</v>
          </cell>
          <cell r="F19" t="str">
            <v>Boston</v>
          </cell>
          <cell r="G19" t="str">
            <v>MA</v>
          </cell>
          <cell r="H19">
            <v>2110</v>
          </cell>
          <cell r="I19" t="str">
            <v>Paula</v>
          </cell>
          <cell r="J19" t="str">
            <v>NA</v>
          </cell>
          <cell r="K19" t="str">
            <v>Mleziva</v>
          </cell>
          <cell r="L19" t="str">
            <v>920-330-5398</v>
          </cell>
          <cell r="M19" t="str">
            <v>NA</v>
          </cell>
          <cell r="N19" t="str">
            <v>paula.mleziva@connectbyamfam.com</v>
          </cell>
          <cell r="O19" t="str">
            <v>Melissa Chin</v>
          </cell>
          <cell r="P19" t="str">
            <v>NA</v>
          </cell>
          <cell r="Q19">
            <v>0</v>
          </cell>
          <cell r="R19">
            <v>0</v>
          </cell>
          <cell r="S19" t="str">
            <v>NA</v>
          </cell>
          <cell r="T19" t="str">
            <v>mchin@homesite.com</v>
          </cell>
        </row>
        <row r="20">
          <cell r="B20">
            <v>13990</v>
          </cell>
          <cell r="C20" t="str">
            <v>First Community Insurance Company</v>
          </cell>
          <cell r="D20" t="str">
            <v>11101 Roosevelt Blvd N</v>
          </cell>
          <cell r="E20" t="str">
            <v>NA</v>
          </cell>
          <cell r="F20" t="str">
            <v>Saint Petersburg</v>
          </cell>
          <cell r="G20" t="str">
            <v>FL</v>
          </cell>
          <cell r="H20">
            <v>33716</v>
          </cell>
          <cell r="I20" t="str">
            <v>Pamela</v>
          </cell>
          <cell r="J20" t="str">
            <v>NA</v>
          </cell>
          <cell r="K20" t="str">
            <v>Audet</v>
          </cell>
          <cell r="L20" t="str">
            <v>727-823-4000</v>
          </cell>
          <cell r="M20">
            <v>4103</v>
          </cell>
          <cell r="N20" t="str">
            <v>compliance@bankersinsurance.com</v>
          </cell>
          <cell r="O20" t="str">
            <v>Ron</v>
          </cell>
          <cell r="P20" t="str">
            <v>NA</v>
          </cell>
          <cell r="Q20" t="str">
            <v>Metzler</v>
          </cell>
          <cell r="R20" t="str">
            <v>727-823-4000</v>
          </cell>
          <cell r="S20">
            <v>4431</v>
          </cell>
          <cell r="T20" t="str">
            <v>Ron.Metzler@BankersFinancialCorp.com</v>
          </cell>
        </row>
        <row r="21">
          <cell r="B21">
            <v>14407</v>
          </cell>
          <cell r="C21" t="str">
            <v>HERITAGE PROPERTY &amp; CASUALTY INS CO</v>
          </cell>
          <cell r="D21" t="str">
            <v>2600 McCormick Drive</v>
          </cell>
          <cell r="E21" t="str">
            <v>Suite 300</v>
          </cell>
          <cell r="F21" t="str">
            <v>Clearwater</v>
          </cell>
          <cell r="G21" t="str">
            <v>FL</v>
          </cell>
          <cell r="H21">
            <v>33759</v>
          </cell>
          <cell r="I21" t="str">
            <v>Sarah E Hoagland</v>
          </cell>
          <cell r="J21" t="str">
            <v>NA</v>
          </cell>
          <cell r="K21" t="str">
            <v>NA</v>
          </cell>
          <cell r="L21" t="str">
            <v>727-362-7263</v>
          </cell>
          <cell r="M21" t="str">
            <v>NA</v>
          </cell>
          <cell r="N21" t="str">
            <v>shoagland@heritagepci.com</v>
          </cell>
          <cell r="O21" t="str">
            <v>Sharon A Binnum</v>
          </cell>
          <cell r="P21" t="str">
            <v>NA</v>
          </cell>
          <cell r="Q21" t="str">
            <v>NA</v>
          </cell>
          <cell r="R21" t="str">
            <v>727-362-7020</v>
          </cell>
          <cell r="S21" t="str">
            <v>NA</v>
          </cell>
          <cell r="T21" t="str">
            <v>sbinnun@heritagepci.com</v>
          </cell>
        </row>
        <row r="22">
          <cell r="B22">
            <v>14842</v>
          </cell>
          <cell r="C22" t="str">
            <v>NC Farm Bureau Mutual Ins C, Inc.</v>
          </cell>
          <cell r="D22" t="str">
            <v>530 Glenwood Ave</v>
          </cell>
          <cell r="E22" t="str">
            <v>NA</v>
          </cell>
          <cell r="F22" t="str">
            <v>Raleigh</v>
          </cell>
          <cell r="G22" t="str">
            <v>NC</v>
          </cell>
          <cell r="H22">
            <v>27612</v>
          </cell>
          <cell r="I22" t="str">
            <v>Rich</v>
          </cell>
          <cell r="J22" t="str">
            <v>NA</v>
          </cell>
          <cell r="K22" t="str">
            <v>Phillips</v>
          </cell>
          <cell r="L22" t="str">
            <v>919-420-0863</v>
          </cell>
          <cell r="M22" t="str">
            <v>NA</v>
          </cell>
          <cell r="N22" t="str">
            <v>rich.phillips@ncfbins.com</v>
          </cell>
          <cell r="O22" t="str">
            <v>Rich</v>
          </cell>
          <cell r="P22" t="str">
            <v>NA</v>
          </cell>
          <cell r="Q22" t="str">
            <v>Phillips</v>
          </cell>
          <cell r="R22" t="str">
            <v>919-420-0863</v>
          </cell>
          <cell r="S22" t="str">
            <v>NA</v>
          </cell>
          <cell r="T22" t="str">
            <v>rich.phillips@ncfbins.com</v>
          </cell>
        </row>
        <row r="23">
          <cell r="B23">
            <v>14990</v>
          </cell>
          <cell r="C23" t="str">
            <v>Pennsylvania National Mutual Casualty Insurance Company</v>
          </cell>
          <cell r="D23" t="str">
            <v>2 North Second St</v>
          </cell>
          <cell r="E23" t="str">
            <v>NA</v>
          </cell>
          <cell r="F23" t="str">
            <v>Harrisburg</v>
          </cell>
          <cell r="G23" t="str">
            <v>PA</v>
          </cell>
          <cell r="H23">
            <v>17105</v>
          </cell>
          <cell r="I23" t="str">
            <v>Rachel</v>
          </cell>
          <cell r="J23" t="str">
            <v>NA</v>
          </cell>
          <cell r="K23" t="str">
            <v>Rogers</v>
          </cell>
          <cell r="L23" t="str">
            <v>717-234-4941</v>
          </cell>
          <cell r="M23">
            <v>2225</v>
          </cell>
          <cell r="N23" t="str">
            <v>rrogers@pnat.com</v>
          </cell>
          <cell r="O23" t="str">
            <v>Justin</v>
          </cell>
          <cell r="P23" t="str">
            <v>NA</v>
          </cell>
          <cell r="Q23" t="str">
            <v>Hays</v>
          </cell>
          <cell r="R23" t="str">
            <v>717-234-4941</v>
          </cell>
          <cell r="S23">
            <v>2287</v>
          </cell>
          <cell r="T23" t="str">
            <v>jhays@pnat.com</v>
          </cell>
        </row>
        <row r="24">
          <cell r="B24">
            <v>16063</v>
          </cell>
          <cell r="C24" t="str">
            <v>Unitrin Auto and Home Insurance Company</v>
          </cell>
          <cell r="D24" t="str">
            <v>12926 Gran Bay Parkway West</v>
          </cell>
          <cell r="E24" t="str">
            <v>NA</v>
          </cell>
          <cell r="F24" t="str">
            <v>Jacksonville</v>
          </cell>
          <cell r="G24" t="str">
            <v>FL</v>
          </cell>
          <cell r="H24">
            <v>32258</v>
          </cell>
          <cell r="I24" t="str">
            <v>Teresa</v>
          </cell>
          <cell r="J24" t="str">
            <v>F</v>
          </cell>
          <cell r="K24" t="str">
            <v>Parks</v>
          </cell>
          <cell r="L24" t="str">
            <v>630-861-2974</v>
          </cell>
          <cell r="M24" t="str">
            <v>NA</v>
          </cell>
          <cell r="N24" t="str">
            <v>tparks@kemper.com</v>
          </cell>
          <cell r="O24" t="str">
            <v>John</v>
          </cell>
          <cell r="P24" t="str">
            <v>D</v>
          </cell>
          <cell r="Q24" t="str">
            <v>Crowley</v>
          </cell>
          <cell r="R24" t="str">
            <v>570-496-2151</v>
          </cell>
          <cell r="S24" t="str">
            <v>NA</v>
          </cell>
          <cell r="T24" t="str">
            <v>jcrowley@kemper.com</v>
          </cell>
        </row>
        <row r="25">
          <cell r="B25">
            <v>17221</v>
          </cell>
          <cell r="C25" t="str">
            <v>Homesite Insurance Company</v>
          </cell>
          <cell r="D25" t="str">
            <v>1 Federal St</v>
          </cell>
          <cell r="E25" t="str">
            <v>Floor 4</v>
          </cell>
          <cell r="F25" t="str">
            <v>Boston</v>
          </cell>
          <cell r="G25" t="str">
            <v>MA</v>
          </cell>
          <cell r="H25">
            <v>2110</v>
          </cell>
          <cell r="I25" t="str">
            <v>Paula</v>
          </cell>
          <cell r="J25" t="str">
            <v>NA</v>
          </cell>
          <cell r="K25" t="str">
            <v>Mleziva</v>
          </cell>
          <cell r="L25" t="str">
            <v>920-330-5398</v>
          </cell>
          <cell r="M25" t="str">
            <v>NA</v>
          </cell>
          <cell r="N25" t="str">
            <v>paula.mleziva@connectbyamfam.com</v>
          </cell>
          <cell r="O25" t="str">
            <v>Melissa Chin</v>
          </cell>
          <cell r="P25" t="str">
            <v>NA</v>
          </cell>
          <cell r="Q25">
            <v>0</v>
          </cell>
          <cell r="R25">
            <v>0</v>
          </cell>
          <cell r="S25" t="str">
            <v>NA</v>
          </cell>
          <cell r="T25" t="str">
            <v>mchin@homesite.com</v>
          </cell>
        </row>
        <row r="26">
          <cell r="B26">
            <v>17230</v>
          </cell>
          <cell r="C26" t="str">
            <v>Allstate Property and Casualty Insurance Company</v>
          </cell>
          <cell r="D26" t="str">
            <v>2775 Sanders Road, Suite A2</v>
          </cell>
          <cell r="E26" t="str">
            <v>NA</v>
          </cell>
          <cell r="F26" t="str">
            <v>Northbrook</v>
          </cell>
          <cell r="G26" t="str">
            <v>IL</v>
          </cell>
          <cell r="H26">
            <v>60062</v>
          </cell>
          <cell r="I26" t="str">
            <v>Jennifer</v>
          </cell>
          <cell r="J26">
            <v>0</v>
          </cell>
          <cell r="K26" t="str">
            <v>Olson</v>
          </cell>
          <cell r="L26" t="str">
            <v>847-402-5617</v>
          </cell>
          <cell r="M26" t="str">
            <v>NA</v>
          </cell>
          <cell r="N26" t="str">
            <v>LawDataCall@Allstate.com</v>
          </cell>
          <cell r="O26" t="str">
            <v>Anita</v>
          </cell>
          <cell r="P26">
            <v>0</v>
          </cell>
          <cell r="Q26" t="str">
            <v>Johnson</v>
          </cell>
          <cell r="R26" t="str">
            <v>847-402-6076</v>
          </cell>
          <cell r="S26" t="str">
            <v>NA</v>
          </cell>
          <cell r="T26" t="str">
            <v>Anita.Johnson@Allstate.com</v>
          </cell>
        </row>
        <row r="27">
          <cell r="B27">
            <v>18139</v>
          </cell>
          <cell r="C27" t="str">
            <v>Peak Property and Casualty Insurance Corporation</v>
          </cell>
          <cell r="D27" t="str">
            <v>1800 North Point Dr.</v>
          </cell>
          <cell r="E27" t="str">
            <v>NA</v>
          </cell>
          <cell r="F27" t="str">
            <v>Stevens Point</v>
          </cell>
          <cell r="G27" t="str">
            <v>WI</v>
          </cell>
          <cell r="H27">
            <v>54481</v>
          </cell>
          <cell r="I27" t="str">
            <v>Sue</v>
          </cell>
          <cell r="J27" t="str">
            <v>NA</v>
          </cell>
          <cell r="K27" t="str">
            <v>Pierce</v>
          </cell>
          <cell r="L27" t="str">
            <v>608-826-3116</v>
          </cell>
          <cell r="M27" t="str">
            <v># is direct</v>
          </cell>
          <cell r="N27" t="str">
            <v>Sue.Pierce@sentry.com</v>
          </cell>
          <cell r="O27" t="str">
            <v>Stephanie</v>
          </cell>
          <cell r="P27" t="str">
            <v>NA</v>
          </cell>
          <cell r="Q27" t="str">
            <v>Cranney</v>
          </cell>
          <cell r="R27" t="str">
            <v>608-8263212</v>
          </cell>
          <cell r="S27" t="str">
            <v># is direct</v>
          </cell>
          <cell r="T27" t="str">
            <v>Stephanie.Cranney@sentry.com</v>
          </cell>
        </row>
        <row r="28">
          <cell r="B28">
            <v>18600</v>
          </cell>
          <cell r="C28" t="str">
            <v>USAA General Indemnity Company</v>
          </cell>
          <cell r="D28" t="str">
            <v>9800 Fredericksburg Rd</v>
          </cell>
          <cell r="E28" t="str">
            <v>NA</v>
          </cell>
          <cell r="F28" t="str">
            <v>San Antonio</v>
          </cell>
          <cell r="G28" t="str">
            <v>TX</v>
          </cell>
          <cell r="H28">
            <v>78288</v>
          </cell>
          <cell r="I28" t="str">
            <v>Eric</v>
          </cell>
          <cell r="J28" t="str">
            <v>F</v>
          </cell>
          <cell r="K28" t="str">
            <v>Schrader</v>
          </cell>
          <cell r="L28" t="str">
            <v>210-569-4648</v>
          </cell>
          <cell r="M28" t="str">
            <v>NA</v>
          </cell>
          <cell r="N28" t="str">
            <v>Eric.Schrader@usaa.com</v>
          </cell>
          <cell r="O28" t="str">
            <v>Christopher</v>
          </cell>
          <cell r="P28" t="str">
            <v>NA</v>
          </cell>
          <cell r="Q28" t="str">
            <v>Hobert</v>
          </cell>
          <cell r="R28" t="str">
            <v>602-909-1471</v>
          </cell>
          <cell r="S28" t="str">
            <v>NA</v>
          </cell>
          <cell r="T28" t="str">
            <v>Christopher.Hobert@usaa.com</v>
          </cell>
        </row>
        <row r="29">
          <cell r="B29">
            <v>18988</v>
          </cell>
          <cell r="C29" t="str">
            <v>Auto-Owners Insurance Company</v>
          </cell>
          <cell r="D29" t="str">
            <v>6101 Anacapri Boulevard</v>
          </cell>
          <cell r="E29" t="str">
            <v>NA</v>
          </cell>
          <cell r="F29" t="str">
            <v>Lansing</v>
          </cell>
          <cell r="G29" t="str">
            <v>Mi</v>
          </cell>
          <cell r="H29">
            <v>48917</v>
          </cell>
          <cell r="I29" t="str">
            <v>Molly</v>
          </cell>
          <cell r="J29" t="str">
            <v>NA</v>
          </cell>
          <cell r="K29" t="str">
            <v>Anderson</v>
          </cell>
          <cell r="L29">
            <v>5173231200</v>
          </cell>
          <cell r="M29">
            <v>53532</v>
          </cell>
          <cell r="N29" t="str">
            <v>anderson.molly@aoins.com</v>
          </cell>
          <cell r="O29" t="str">
            <v>Kim</v>
          </cell>
          <cell r="P29" t="str">
            <v>NA</v>
          </cell>
          <cell r="Q29" t="str">
            <v>Roland</v>
          </cell>
          <cell r="R29">
            <v>5173231200</v>
          </cell>
          <cell r="S29">
            <v>51437</v>
          </cell>
          <cell r="T29" t="str">
            <v>roland.kim@aoins.com</v>
          </cell>
        </row>
        <row r="30">
          <cell r="B30">
            <v>19038</v>
          </cell>
          <cell r="C30" t="str">
            <v>Travelers Casualty and Surety Company</v>
          </cell>
          <cell r="D30" t="str">
            <v>1 Tower Square</v>
          </cell>
          <cell r="E30" t="str">
            <v>NA</v>
          </cell>
          <cell r="F30" t="str">
            <v>Hartford</v>
          </cell>
          <cell r="G30" t="str">
            <v>CT</v>
          </cell>
          <cell r="H30">
            <v>6183</v>
          </cell>
          <cell r="I30" t="str">
            <v>David</v>
          </cell>
          <cell r="J30" t="str">
            <v>NA</v>
          </cell>
          <cell r="K30" t="str">
            <v>Hong</v>
          </cell>
          <cell r="L30" t="str">
            <v>860-277-8472</v>
          </cell>
          <cell r="M30">
            <v>999</v>
          </cell>
          <cell r="N30" t="str">
            <v>DHONG@travelers.com</v>
          </cell>
          <cell r="O30" t="str">
            <v>Robert</v>
          </cell>
          <cell r="P30" t="str">
            <v>NA</v>
          </cell>
          <cell r="Q30" t="str">
            <v>Aaron</v>
          </cell>
          <cell r="R30" t="str">
            <v>860-277-0627</v>
          </cell>
          <cell r="S30">
            <v>990</v>
          </cell>
          <cell r="T30" t="str">
            <v>RAARON@travelers.com</v>
          </cell>
        </row>
        <row r="31">
          <cell r="B31">
            <v>19062</v>
          </cell>
          <cell r="C31" t="str">
            <v>The Automobile Insurance Company of Hartford CT</v>
          </cell>
          <cell r="D31" t="str">
            <v>1 Tower Square</v>
          </cell>
          <cell r="E31" t="str">
            <v>NA</v>
          </cell>
          <cell r="F31" t="str">
            <v>Hartford</v>
          </cell>
          <cell r="G31" t="str">
            <v>CT</v>
          </cell>
          <cell r="H31">
            <v>6183</v>
          </cell>
          <cell r="I31" t="str">
            <v>David</v>
          </cell>
          <cell r="J31" t="str">
            <v>NA</v>
          </cell>
          <cell r="K31" t="str">
            <v>Hong</v>
          </cell>
          <cell r="L31" t="str">
            <v>860-277-8472</v>
          </cell>
          <cell r="M31">
            <v>999</v>
          </cell>
          <cell r="N31" t="str">
            <v>DHONG@travelers.com</v>
          </cell>
          <cell r="O31" t="str">
            <v>Robert</v>
          </cell>
          <cell r="P31" t="str">
            <v>NA</v>
          </cell>
          <cell r="Q31" t="str">
            <v>Aaron</v>
          </cell>
          <cell r="R31" t="str">
            <v>860-277-0627</v>
          </cell>
          <cell r="S31">
            <v>990</v>
          </cell>
          <cell r="T31" t="str">
            <v>RAARON@travelers.com</v>
          </cell>
        </row>
        <row r="32">
          <cell r="B32">
            <v>19070</v>
          </cell>
          <cell r="C32" t="str">
            <v>The Standard Fire Insurance Company</v>
          </cell>
          <cell r="D32" t="str">
            <v>1 Tower Square</v>
          </cell>
          <cell r="E32" t="str">
            <v>NA</v>
          </cell>
          <cell r="F32" t="str">
            <v>Hartford</v>
          </cell>
          <cell r="G32" t="str">
            <v>CT</v>
          </cell>
          <cell r="H32">
            <v>6183</v>
          </cell>
          <cell r="I32" t="str">
            <v>David</v>
          </cell>
          <cell r="J32" t="str">
            <v>NA</v>
          </cell>
          <cell r="K32" t="str">
            <v>Hong</v>
          </cell>
          <cell r="L32" t="str">
            <v>860-277-8472</v>
          </cell>
          <cell r="M32">
            <v>999</v>
          </cell>
          <cell r="N32" t="str">
            <v>DHONG@travelers.com</v>
          </cell>
          <cell r="O32" t="str">
            <v>Robert</v>
          </cell>
          <cell r="P32" t="str">
            <v>NA</v>
          </cell>
          <cell r="Q32" t="str">
            <v>Aaron</v>
          </cell>
          <cell r="R32" t="str">
            <v>860-277-0627</v>
          </cell>
          <cell r="S32">
            <v>990</v>
          </cell>
          <cell r="T32" t="str">
            <v>RAARON@travelers.com</v>
          </cell>
        </row>
        <row r="33">
          <cell r="B33">
            <v>19100</v>
          </cell>
          <cell r="C33" t="str">
            <v>AMCO Insurance Company</v>
          </cell>
          <cell r="D33" t="str">
            <v>One Nationwide Plaza</v>
          </cell>
          <cell r="E33" t="str">
            <v>FIN99-6</v>
          </cell>
          <cell r="F33" t="str">
            <v>Columbus</v>
          </cell>
          <cell r="G33" t="str">
            <v>OH</v>
          </cell>
          <cell r="H33">
            <v>43215</v>
          </cell>
          <cell r="I33" t="str">
            <v>Arthur</v>
          </cell>
          <cell r="J33" t="str">
            <v>L</v>
          </cell>
          <cell r="K33" t="str">
            <v>McKinley</v>
          </cell>
          <cell r="L33" t="str">
            <v>614-677-7535</v>
          </cell>
          <cell r="M33" t="str">
            <v>NA</v>
          </cell>
          <cell r="N33" t="str">
            <v>mckinla@nationwide.com</v>
          </cell>
          <cell r="O33" t="str">
            <v>Jill</v>
          </cell>
          <cell r="P33" t="str">
            <v>NA</v>
          </cell>
          <cell r="Q33" t="str">
            <v>Kleinhenz</v>
          </cell>
          <cell r="R33" t="str">
            <v>614-249-3043</v>
          </cell>
          <cell r="S33" t="str">
            <v>NA</v>
          </cell>
          <cell r="T33" t="str">
            <v>kleij3@nationwide.com</v>
          </cell>
        </row>
        <row r="34">
          <cell r="B34">
            <v>19232</v>
          </cell>
          <cell r="C34" t="str">
            <v>Allstate Insurance Company</v>
          </cell>
          <cell r="D34" t="str">
            <v>2775 Sanders Road, Suite A2</v>
          </cell>
          <cell r="E34" t="str">
            <v>NA</v>
          </cell>
          <cell r="F34" t="str">
            <v>Northbrook</v>
          </cell>
          <cell r="G34" t="str">
            <v>IL</v>
          </cell>
          <cell r="H34">
            <v>60062</v>
          </cell>
          <cell r="I34" t="str">
            <v>Jennifer</v>
          </cell>
          <cell r="J34">
            <v>0</v>
          </cell>
          <cell r="K34" t="str">
            <v>Olson</v>
          </cell>
          <cell r="L34" t="str">
            <v>847-402-5617</v>
          </cell>
          <cell r="M34" t="str">
            <v>NA</v>
          </cell>
          <cell r="N34" t="str">
            <v>LawDataCall@Allstate.com</v>
          </cell>
          <cell r="O34" t="str">
            <v>Anita</v>
          </cell>
          <cell r="P34">
            <v>0</v>
          </cell>
          <cell r="Q34" t="str">
            <v>Johnson</v>
          </cell>
          <cell r="R34" t="str">
            <v>847-402-6076</v>
          </cell>
          <cell r="S34" t="str">
            <v>NA</v>
          </cell>
          <cell r="T34" t="str">
            <v>Anita.Johnson@Allstate.com</v>
          </cell>
        </row>
        <row r="35">
          <cell r="B35">
            <v>19240</v>
          </cell>
          <cell r="C35" t="str">
            <v>Allstate Indemnity Company</v>
          </cell>
          <cell r="D35" t="str">
            <v>2775 Sanders Road, Suite A2</v>
          </cell>
          <cell r="E35" t="str">
            <v>NA</v>
          </cell>
          <cell r="F35" t="str">
            <v>Northbrook</v>
          </cell>
          <cell r="G35" t="str">
            <v>IL</v>
          </cell>
          <cell r="H35">
            <v>60062</v>
          </cell>
          <cell r="I35" t="str">
            <v>Jennifer</v>
          </cell>
          <cell r="J35">
            <v>0</v>
          </cell>
          <cell r="K35" t="str">
            <v>Olson</v>
          </cell>
          <cell r="L35" t="str">
            <v>847-402-5617</v>
          </cell>
          <cell r="M35" t="str">
            <v>NA</v>
          </cell>
          <cell r="N35" t="str">
            <v>LawDataCall@Allstate.com</v>
          </cell>
          <cell r="O35" t="str">
            <v>Anita</v>
          </cell>
          <cell r="P35">
            <v>0</v>
          </cell>
          <cell r="Q35" t="str">
            <v>Johnson</v>
          </cell>
          <cell r="R35" t="str">
            <v>847-402-6076</v>
          </cell>
          <cell r="S35" t="str">
            <v>NA</v>
          </cell>
          <cell r="T35" t="str">
            <v>Anita.Johnson@Allstate.com</v>
          </cell>
        </row>
        <row r="36">
          <cell r="B36">
            <v>19615</v>
          </cell>
          <cell r="C36" t="str">
            <v>American Reliable Insurance Company</v>
          </cell>
          <cell r="D36" t="str">
            <v>8667 E Hartford Dr #225</v>
          </cell>
          <cell r="E36" t="str">
            <v>NA</v>
          </cell>
          <cell r="F36" t="str">
            <v>Scottsdale</v>
          </cell>
          <cell r="G36" t="str">
            <v>AZ</v>
          </cell>
          <cell r="H36">
            <v>85255</v>
          </cell>
          <cell r="I36" t="str">
            <v>Rowdy</v>
          </cell>
          <cell r="J36" t="str">
            <v>NA</v>
          </cell>
          <cell r="K36" t="str">
            <v>Owens</v>
          </cell>
          <cell r="L36" t="str">
            <v>480-337-1694</v>
          </cell>
          <cell r="M36" t="str">
            <v>NA</v>
          </cell>
          <cell r="N36" t="str">
            <v>rowens@global-indemnity.com</v>
          </cell>
          <cell r="O36" t="str">
            <v>Shelisa</v>
          </cell>
          <cell r="P36">
            <v>0</v>
          </cell>
          <cell r="Q36" t="str">
            <v>Towles</v>
          </cell>
          <cell r="R36" t="str">
            <v>610-747-1035</v>
          </cell>
          <cell r="S36" t="str">
            <v>NA</v>
          </cell>
          <cell r="T36" t="str">
            <v>stowles@global-indemnity.com</v>
          </cell>
        </row>
        <row r="37">
          <cell r="B37">
            <v>19682</v>
          </cell>
          <cell r="C37" t="str">
            <v>Hartford Fire Insurance Company</v>
          </cell>
          <cell r="D37" t="str">
            <v>One Hartford Plaza</v>
          </cell>
          <cell r="E37" t="str">
            <v>NA</v>
          </cell>
          <cell r="F37" t="str">
            <v>Hartford</v>
          </cell>
          <cell r="G37" t="str">
            <v>CT</v>
          </cell>
          <cell r="H37">
            <v>6155</v>
          </cell>
          <cell r="I37" t="str">
            <v>John</v>
          </cell>
          <cell r="J37" t="str">
            <v>NA</v>
          </cell>
          <cell r="K37" t="str">
            <v>Bergan</v>
          </cell>
          <cell r="L37" t="str">
            <v>860-547-3947</v>
          </cell>
          <cell r="M37" t="str">
            <v>na</v>
          </cell>
          <cell r="N37" t="str">
            <v>john.bergan@thehartford.com</v>
          </cell>
          <cell r="O37" t="str">
            <v>Tricia</v>
          </cell>
          <cell r="P37" t="str">
            <v>NA</v>
          </cell>
          <cell r="Q37" t="str">
            <v>Floyd</v>
          </cell>
          <cell r="R37" t="str">
            <v>312-384-7574</v>
          </cell>
          <cell r="S37" t="str">
            <v>na</v>
          </cell>
          <cell r="T37" t="str">
            <v>tricia.floyd@thehartford.com</v>
          </cell>
        </row>
        <row r="38">
          <cell r="B38">
            <v>19704</v>
          </cell>
          <cell r="C38" t="str">
            <v>American States Insurance Company</v>
          </cell>
          <cell r="D38" t="str">
            <v>175 Berkley Street</v>
          </cell>
          <cell r="E38">
            <v>0</v>
          </cell>
          <cell r="F38" t="str">
            <v>Boston</v>
          </cell>
          <cell r="G38" t="str">
            <v>MA</v>
          </cell>
          <cell r="H38">
            <v>2116</v>
          </cell>
          <cell r="I38" t="str">
            <v>Danielle</v>
          </cell>
          <cell r="J38">
            <v>0</v>
          </cell>
          <cell r="K38" t="str">
            <v>Rice</v>
          </cell>
          <cell r="L38" t="str">
            <v>425-519-5092</v>
          </cell>
          <cell r="M38">
            <v>0</v>
          </cell>
          <cell r="N38" t="str">
            <v>Danielle.Rice@LibertyMutual.com</v>
          </cell>
          <cell r="O38" t="str">
            <v>Mark</v>
          </cell>
          <cell r="P38" t="str">
            <v>NA</v>
          </cell>
          <cell r="Q38" t="str">
            <v>Ford</v>
          </cell>
          <cell r="R38" t="str">
            <v>678-417-3750</v>
          </cell>
          <cell r="S38">
            <v>0</v>
          </cell>
          <cell r="T38" t="str">
            <v>Mark.Ford@LibertyMutual.com</v>
          </cell>
        </row>
        <row r="39">
          <cell r="B39">
            <v>19976</v>
          </cell>
          <cell r="C39" t="str">
            <v>Amica Mutual Insurance Company</v>
          </cell>
          <cell r="D39" t="str">
            <v>PO Box 9690</v>
          </cell>
          <cell r="E39" t="str">
            <v>NA</v>
          </cell>
          <cell r="F39" t="str">
            <v>Providence</v>
          </cell>
          <cell r="G39" t="str">
            <v>RI</v>
          </cell>
          <cell r="H39" t="str">
            <v>02940-9880</v>
          </cell>
          <cell r="I39" t="str">
            <v>Gael</v>
          </cell>
          <cell r="J39" t="str">
            <v>E.</v>
          </cell>
          <cell r="K39" t="str">
            <v>Sullivan</v>
          </cell>
          <cell r="L39" t="str">
            <v>800-622-6422</v>
          </cell>
          <cell r="M39">
            <v>24803</v>
          </cell>
          <cell r="N39" t="str">
            <v>gsullivan@amica.com</v>
          </cell>
          <cell r="O39" t="str">
            <v>Maria</v>
          </cell>
          <cell r="P39" t="str">
            <v>NA</v>
          </cell>
          <cell r="Q39" t="str">
            <v>Viveiros</v>
          </cell>
          <cell r="R39" t="str">
            <v>800-622-6422</v>
          </cell>
          <cell r="S39">
            <v>29240</v>
          </cell>
          <cell r="T39" t="str">
            <v>mviveiros@amica.com</v>
          </cell>
        </row>
        <row r="40">
          <cell r="B40">
            <v>20230</v>
          </cell>
          <cell r="C40" t="str">
            <v>Central Mutual Insurance Company</v>
          </cell>
          <cell r="D40" t="str">
            <v>800 S Washington St</v>
          </cell>
          <cell r="E40" t="str">
            <v>NA</v>
          </cell>
          <cell r="F40" t="str">
            <v>Van Wert</v>
          </cell>
          <cell r="G40" t="str">
            <v>OH</v>
          </cell>
          <cell r="H40">
            <v>45891</v>
          </cell>
          <cell r="I40" t="str">
            <v>Brandi</v>
          </cell>
          <cell r="J40" t="str">
            <v>M</v>
          </cell>
          <cell r="K40" t="str">
            <v>Eller</v>
          </cell>
          <cell r="L40" t="str">
            <v>419-238-5551</v>
          </cell>
          <cell r="M40">
            <v>2674</v>
          </cell>
          <cell r="N40" t="str">
            <v>itstatisticalcontrol@central-insurance.com</v>
          </cell>
          <cell r="O40" t="str">
            <v>Jocelyn</v>
          </cell>
          <cell r="P40" t="str">
            <v>NA</v>
          </cell>
          <cell r="Q40" t="str">
            <v>Pfeifer</v>
          </cell>
          <cell r="R40" t="str">
            <v>419-238-5551</v>
          </cell>
          <cell r="S40">
            <v>2279</v>
          </cell>
          <cell r="T40" t="str">
            <v>jpfeifer@central-insurance.com</v>
          </cell>
        </row>
        <row r="41">
          <cell r="B41">
            <v>20338</v>
          </cell>
          <cell r="C41" t="str">
            <v>Palomar Specialty Insurance Co</v>
          </cell>
          <cell r="D41" t="str">
            <v>7979 Ivanhoe Ave</v>
          </cell>
          <cell r="E41" t="str">
            <v>Suite 500</v>
          </cell>
          <cell r="F41" t="str">
            <v>La Jolla</v>
          </cell>
          <cell r="G41" t="str">
            <v>CA</v>
          </cell>
          <cell r="H41">
            <v>92037</v>
          </cell>
          <cell r="I41" t="str">
            <v>Jeffery</v>
          </cell>
          <cell r="J41" t="str">
            <v>D</v>
          </cell>
          <cell r="K41" t="str">
            <v>Lim</v>
          </cell>
          <cell r="L41" t="str">
            <v>619-597-1423</v>
          </cell>
          <cell r="M41" t="str">
            <v>NA</v>
          </cell>
          <cell r="N41" t="str">
            <v>jlim@plmr.com</v>
          </cell>
          <cell r="O41" t="str">
            <v>Jon</v>
          </cell>
          <cell r="P41" t="str">
            <v>M</v>
          </cell>
          <cell r="Q41" t="str">
            <v>Christianson</v>
          </cell>
          <cell r="R41" t="str">
            <v>619-567-2728</v>
          </cell>
          <cell r="S41" t="str">
            <v>NA</v>
          </cell>
          <cell r="T41" t="str">
            <v>jchristianson@plmr.com</v>
          </cell>
        </row>
        <row r="42">
          <cell r="B42">
            <v>21253</v>
          </cell>
          <cell r="C42" t="str">
            <v>Garrison Property and Casualty Insurance Company</v>
          </cell>
          <cell r="D42" t="str">
            <v>9800 Fredericksburg Rd</v>
          </cell>
          <cell r="E42" t="str">
            <v>NA</v>
          </cell>
          <cell r="F42" t="str">
            <v>San Antonio</v>
          </cell>
          <cell r="G42" t="str">
            <v>TX</v>
          </cell>
          <cell r="H42">
            <v>78288</v>
          </cell>
          <cell r="I42" t="str">
            <v>Eric</v>
          </cell>
          <cell r="J42" t="str">
            <v>F</v>
          </cell>
          <cell r="K42" t="str">
            <v>Schrader</v>
          </cell>
          <cell r="L42" t="str">
            <v>210-569-4648</v>
          </cell>
          <cell r="M42" t="str">
            <v>NA</v>
          </cell>
          <cell r="N42" t="str">
            <v>Eric.Schrader@usaa.com</v>
          </cell>
          <cell r="O42" t="str">
            <v>Christopher</v>
          </cell>
          <cell r="P42" t="str">
            <v>NA</v>
          </cell>
          <cell r="Q42" t="str">
            <v>Hobert</v>
          </cell>
          <cell r="R42" t="str">
            <v>602-909-1471</v>
          </cell>
          <cell r="S42" t="str">
            <v>NA</v>
          </cell>
          <cell r="T42" t="str">
            <v>Christopher.Hobert@usaa.com</v>
          </cell>
        </row>
        <row r="43">
          <cell r="B43">
            <v>21261</v>
          </cell>
          <cell r="C43" t="str">
            <v>Electric Insurance Company</v>
          </cell>
          <cell r="D43" t="str">
            <v>75 Sam Fonzo Drive</v>
          </cell>
          <cell r="E43" t="str">
            <v>NA</v>
          </cell>
          <cell r="F43" t="str">
            <v>Beverly</v>
          </cell>
          <cell r="G43" t="str">
            <v>MA</v>
          </cell>
          <cell r="H43">
            <v>1915</v>
          </cell>
          <cell r="I43" t="str">
            <v>Morgan</v>
          </cell>
          <cell r="J43" t="str">
            <v>NA</v>
          </cell>
          <cell r="K43" t="str">
            <v>McCauley</v>
          </cell>
          <cell r="L43" t="str">
            <v>978-524-5573</v>
          </cell>
          <cell r="M43" t="str">
            <v>NA</v>
          </cell>
          <cell r="N43" t="str">
            <v>morgan.mccauley@electricinsurance.com</v>
          </cell>
          <cell r="O43" t="str">
            <v>Jennifer</v>
          </cell>
          <cell r="P43" t="str">
            <v>NA</v>
          </cell>
          <cell r="Q43" t="str">
            <v>Fiorita</v>
          </cell>
          <cell r="R43" t="str">
            <v>978-524-5084</v>
          </cell>
          <cell r="S43" t="str">
            <v>NA</v>
          </cell>
          <cell r="T43" t="str">
            <v>jennifer.fiorita@electricinsurance.com</v>
          </cell>
        </row>
        <row r="44">
          <cell r="B44">
            <v>21727</v>
          </cell>
          <cell r="C44" t="str">
            <v>Progressive Universal Insurance Company</v>
          </cell>
          <cell r="D44" t="str">
            <v>6300 WILSON MILLS ROAD</v>
          </cell>
          <cell r="E44" t="str">
            <v>NA</v>
          </cell>
          <cell r="F44" t="str">
            <v>CLEVELAND</v>
          </cell>
          <cell r="G44" t="str">
            <v>OH</v>
          </cell>
          <cell r="H44">
            <v>44143</v>
          </cell>
          <cell r="I44" t="str">
            <v>Jennifer</v>
          </cell>
          <cell r="J44" t="str">
            <v>L</v>
          </cell>
          <cell r="K44" t="str">
            <v>Kristoff-Miller</v>
          </cell>
          <cell r="L44" t="str">
            <v>440-655-1194</v>
          </cell>
          <cell r="M44" t="str">
            <v>NA</v>
          </cell>
          <cell r="N44" t="str">
            <v>jkristof@progressive.com</v>
          </cell>
          <cell r="O44" t="str">
            <v>Kevin</v>
          </cell>
          <cell r="P44" t="str">
            <v>NA</v>
          </cell>
          <cell r="Q44" t="str">
            <v>McGee</v>
          </cell>
          <cell r="R44" t="str">
            <v>(804) 887-5775</v>
          </cell>
          <cell r="S44" t="str">
            <v>NA</v>
          </cell>
          <cell r="T44" t="str">
            <v>Kevin_W_Mcgee@Progressive.com</v>
          </cell>
        </row>
        <row r="45">
          <cell r="B45">
            <v>21735</v>
          </cell>
          <cell r="C45" t="str">
            <v>Progressive Premier Insurance Company</v>
          </cell>
          <cell r="D45" t="str">
            <v>6300 WILSON MILLS ROAD, W33</v>
          </cell>
          <cell r="E45" t="str">
            <v>NA</v>
          </cell>
          <cell r="F45" t="str">
            <v>Cleveland</v>
          </cell>
          <cell r="G45" t="str">
            <v>OH</v>
          </cell>
          <cell r="H45">
            <v>44143</v>
          </cell>
          <cell r="I45" t="str">
            <v>Jennifer</v>
          </cell>
          <cell r="J45" t="str">
            <v>L</v>
          </cell>
          <cell r="K45" t="str">
            <v>Kristoff-Miller</v>
          </cell>
          <cell r="L45" t="str">
            <v>440-655-1194</v>
          </cell>
          <cell r="M45" t="str">
            <v>NA</v>
          </cell>
          <cell r="N45" t="str">
            <v>jkristof@progressive.com</v>
          </cell>
          <cell r="O45" t="str">
            <v>Kevin</v>
          </cell>
          <cell r="P45" t="str">
            <v>NA</v>
          </cell>
          <cell r="Q45" t="str">
            <v>McGee</v>
          </cell>
          <cell r="R45" t="str">
            <v>(804) 887-5775</v>
          </cell>
          <cell r="S45" t="str">
            <v>NA</v>
          </cell>
          <cell r="T45" t="str">
            <v>Kevin_W_Mcgee@Progressive.com</v>
          </cell>
        </row>
        <row r="46">
          <cell r="B46">
            <v>22055</v>
          </cell>
          <cell r="C46" t="str">
            <v>GEICO Indemnity Company</v>
          </cell>
          <cell r="D46" t="str">
            <v>5260 Western Avenue</v>
          </cell>
          <cell r="E46" t="str">
            <v>NA</v>
          </cell>
          <cell r="F46" t="str">
            <v>Chevy Chase</v>
          </cell>
          <cell r="G46" t="str">
            <v>MD</v>
          </cell>
          <cell r="H46">
            <v>20815</v>
          </cell>
          <cell r="I46" t="str">
            <v>Heather</v>
          </cell>
          <cell r="J46">
            <v>0</v>
          </cell>
          <cell r="K46" t="str">
            <v>Butler</v>
          </cell>
          <cell r="L46" t="str">
            <v>540-408-7394</v>
          </cell>
          <cell r="M46" t="str">
            <v>NA</v>
          </cell>
          <cell r="N46" t="str">
            <v>hbutler@geico.com</v>
          </cell>
          <cell r="O46" t="str">
            <v>Nikki</v>
          </cell>
          <cell r="P46">
            <v>0</v>
          </cell>
          <cell r="Q46" t="str">
            <v>Mack</v>
          </cell>
          <cell r="R46" t="str">
            <v>(540) 286-4853</v>
          </cell>
          <cell r="S46" t="str">
            <v>NA</v>
          </cell>
          <cell r="T46" t="str">
            <v>nmack@geico.com</v>
          </cell>
        </row>
        <row r="47">
          <cell r="B47">
            <v>22063</v>
          </cell>
          <cell r="C47" t="str">
            <v>Government Employees Insurance Company</v>
          </cell>
          <cell r="D47" t="str">
            <v>5260 Western Avenue</v>
          </cell>
          <cell r="E47" t="str">
            <v>NA</v>
          </cell>
          <cell r="F47" t="str">
            <v>Chevy Chase</v>
          </cell>
          <cell r="G47" t="str">
            <v>MD</v>
          </cell>
          <cell r="H47">
            <v>20815</v>
          </cell>
          <cell r="I47" t="str">
            <v>Heather</v>
          </cell>
          <cell r="J47">
            <v>0</v>
          </cell>
          <cell r="K47" t="str">
            <v>Butler</v>
          </cell>
          <cell r="L47" t="str">
            <v>540-408-7394</v>
          </cell>
          <cell r="M47" t="str">
            <v>NA</v>
          </cell>
          <cell r="N47" t="str">
            <v>hbutler@geico.com</v>
          </cell>
          <cell r="O47" t="str">
            <v>Nikki</v>
          </cell>
          <cell r="P47">
            <v>0</v>
          </cell>
          <cell r="Q47" t="str">
            <v>Mack</v>
          </cell>
          <cell r="R47" t="str">
            <v>540-286-4853</v>
          </cell>
          <cell r="S47" t="str">
            <v>NA</v>
          </cell>
          <cell r="T47" t="str">
            <v>nmack@geico.com</v>
          </cell>
        </row>
        <row r="48">
          <cell r="B48">
            <v>22357</v>
          </cell>
          <cell r="C48" t="str">
            <v>Hartford Accident &amp; Indemnity Company</v>
          </cell>
          <cell r="D48" t="str">
            <v>One Hartford Plaza</v>
          </cell>
          <cell r="E48" t="str">
            <v>NA</v>
          </cell>
          <cell r="F48" t="str">
            <v>Hartford</v>
          </cell>
          <cell r="G48" t="str">
            <v>CT</v>
          </cell>
          <cell r="H48">
            <v>6155</v>
          </cell>
          <cell r="I48" t="str">
            <v>John</v>
          </cell>
          <cell r="J48" t="str">
            <v>NA</v>
          </cell>
          <cell r="K48" t="str">
            <v>Bergan</v>
          </cell>
          <cell r="L48" t="str">
            <v>860-547-3947</v>
          </cell>
          <cell r="M48" t="str">
            <v>na</v>
          </cell>
          <cell r="N48" t="str">
            <v>john.bergan@thehartford.com</v>
          </cell>
          <cell r="O48" t="str">
            <v>Tricia</v>
          </cell>
          <cell r="P48" t="str">
            <v>NA</v>
          </cell>
          <cell r="Q48" t="str">
            <v>Floyd</v>
          </cell>
          <cell r="R48" t="str">
            <v>312-384-7574</v>
          </cell>
          <cell r="S48" t="str">
            <v>na</v>
          </cell>
          <cell r="T48" t="str">
            <v>tricia.floyd@thehartford.com</v>
          </cell>
        </row>
        <row r="49">
          <cell r="B49">
            <v>22578</v>
          </cell>
          <cell r="C49" t="str">
            <v>Horace Mann Insurance Company</v>
          </cell>
          <cell r="D49" t="str">
            <v>1 Horace Mann Plaza</v>
          </cell>
          <cell r="E49" t="str">
            <v>NA</v>
          </cell>
          <cell r="F49" t="str">
            <v>Springfield</v>
          </cell>
          <cell r="G49" t="str">
            <v>IL</v>
          </cell>
          <cell r="H49">
            <v>62715</v>
          </cell>
          <cell r="I49" t="str">
            <v>Tony</v>
          </cell>
          <cell r="J49" t="str">
            <v>NA</v>
          </cell>
          <cell r="K49" t="str">
            <v>Mattera</v>
          </cell>
          <cell r="L49" t="str">
            <v>217-788-5113</v>
          </cell>
          <cell r="M49" t="str">
            <v>NA</v>
          </cell>
          <cell r="N49" t="str">
            <v>Tony.Mattera@horacemann.com</v>
          </cell>
          <cell r="O49" t="str">
            <v>Brad</v>
          </cell>
          <cell r="P49" t="str">
            <v>NA</v>
          </cell>
          <cell r="Q49" t="str">
            <v>Melton</v>
          </cell>
          <cell r="R49" t="str">
            <v>217-535-7292</v>
          </cell>
          <cell r="S49" t="str">
            <v>NA</v>
          </cell>
          <cell r="T49" t="str">
            <v>Brad.Melton@horacemann.com</v>
          </cell>
        </row>
        <row r="50">
          <cell r="B50">
            <v>22635</v>
          </cell>
          <cell r="C50" t="str">
            <v>Discovery Insurance</v>
          </cell>
          <cell r="D50" t="str">
            <v>604 N Queen St</v>
          </cell>
          <cell r="E50" t="str">
            <v>NA</v>
          </cell>
          <cell r="F50" t="str">
            <v>Kinston</v>
          </cell>
          <cell r="G50" t="str">
            <v>NC</v>
          </cell>
          <cell r="H50">
            <v>28501</v>
          </cell>
          <cell r="I50" t="str">
            <v>Jerry</v>
          </cell>
          <cell r="J50" t="str">
            <v>NA</v>
          </cell>
          <cell r="K50" t="str">
            <v>Arnette</v>
          </cell>
          <cell r="L50">
            <v>2525231200</v>
          </cell>
          <cell r="M50">
            <v>24350</v>
          </cell>
          <cell r="N50" t="str">
            <v>jerrya@discoveryinsurance.com</v>
          </cell>
          <cell r="O50" t="str">
            <v>Kim</v>
          </cell>
          <cell r="P50" t="str">
            <v>NA</v>
          </cell>
          <cell r="Q50" t="str">
            <v>Parker</v>
          </cell>
          <cell r="R50" t="str">
            <v>252-523-1200</v>
          </cell>
          <cell r="S50">
            <v>24104</v>
          </cell>
          <cell r="T50" t="str">
            <v>kimp@discoveryinsurance.com</v>
          </cell>
        </row>
        <row r="51">
          <cell r="B51">
            <v>22683</v>
          </cell>
          <cell r="C51" t="str">
            <v>Teachers Insurance Company</v>
          </cell>
          <cell r="D51" t="str">
            <v>1 Horace Mann Plaza</v>
          </cell>
          <cell r="E51" t="str">
            <v>NA</v>
          </cell>
          <cell r="F51" t="str">
            <v>Springfield</v>
          </cell>
          <cell r="G51" t="str">
            <v>IL</v>
          </cell>
          <cell r="H51">
            <v>62715</v>
          </cell>
          <cell r="I51" t="str">
            <v>Tony</v>
          </cell>
          <cell r="J51" t="str">
            <v>NA</v>
          </cell>
          <cell r="K51" t="str">
            <v>Mattera</v>
          </cell>
          <cell r="L51" t="str">
            <v>217-788-5113</v>
          </cell>
          <cell r="M51" t="str">
            <v>NA</v>
          </cell>
          <cell r="N51" t="str">
            <v>Tony.Mattera@horacemann.com</v>
          </cell>
          <cell r="O51" t="str">
            <v>Brad</v>
          </cell>
          <cell r="P51" t="str">
            <v>NA</v>
          </cell>
          <cell r="Q51" t="str">
            <v>Melton</v>
          </cell>
          <cell r="R51" t="str">
            <v>217-535-7292</v>
          </cell>
          <cell r="S51" t="str">
            <v>NA</v>
          </cell>
          <cell r="T51" t="str">
            <v>Brad.Melton@horacemann.com</v>
          </cell>
        </row>
        <row r="52">
          <cell r="B52">
            <v>22756</v>
          </cell>
          <cell r="C52" t="str">
            <v>Horace Mann Property &amp; Casualty Insurance Company</v>
          </cell>
          <cell r="D52" t="str">
            <v>1 Horace Mann Plaza</v>
          </cell>
          <cell r="E52" t="str">
            <v>NA</v>
          </cell>
          <cell r="F52" t="str">
            <v>Springfield</v>
          </cell>
          <cell r="G52" t="str">
            <v>IL</v>
          </cell>
          <cell r="H52">
            <v>62715</v>
          </cell>
          <cell r="I52" t="str">
            <v>Tony</v>
          </cell>
          <cell r="J52" t="str">
            <v>NA</v>
          </cell>
          <cell r="K52" t="str">
            <v>Mattera</v>
          </cell>
          <cell r="L52" t="str">
            <v>217-788-5113</v>
          </cell>
          <cell r="M52" t="str">
            <v>NA</v>
          </cell>
          <cell r="N52" t="str">
            <v>Tony.Mattera@horacemann.com</v>
          </cell>
          <cell r="O52" t="str">
            <v>Brad</v>
          </cell>
          <cell r="P52" t="str">
            <v>NA</v>
          </cell>
          <cell r="Q52" t="str">
            <v>Melton</v>
          </cell>
          <cell r="R52" t="str">
            <v>217-535-7292</v>
          </cell>
          <cell r="S52" t="str">
            <v>NA</v>
          </cell>
          <cell r="T52" t="str">
            <v>Brad.Melton@horacemann.com</v>
          </cell>
        </row>
        <row r="53">
          <cell r="B53">
            <v>22772</v>
          </cell>
          <cell r="C53" t="str">
            <v>Integon Indemnity Corporation</v>
          </cell>
          <cell r="D53" t="str">
            <v>5630 University Parkway</v>
          </cell>
          <cell r="E53" t="str">
            <v>NA</v>
          </cell>
          <cell r="F53" t="str">
            <v>Winston Salem</v>
          </cell>
          <cell r="G53" t="str">
            <v>NC</v>
          </cell>
          <cell r="H53">
            <v>27105</v>
          </cell>
          <cell r="I53" t="str">
            <v>Angie</v>
          </cell>
          <cell r="J53" t="str">
            <v>L.</v>
          </cell>
          <cell r="K53" t="str">
            <v>Williams</v>
          </cell>
          <cell r="L53" t="str">
            <v>336-435-2822</v>
          </cell>
          <cell r="M53">
            <v>999</v>
          </cell>
          <cell r="N53" t="str">
            <v>Angie.Williams@ngic.com</v>
          </cell>
          <cell r="O53" t="str">
            <v>Rick</v>
          </cell>
          <cell r="P53" t="str">
            <v>NA</v>
          </cell>
          <cell r="Q53" t="str">
            <v>Carter</v>
          </cell>
          <cell r="R53" t="str">
            <v>336-435-2906</v>
          </cell>
          <cell r="S53" t="str">
            <v>NA</v>
          </cell>
          <cell r="T53" t="str">
            <v>Rick.Carter@ngic.com</v>
          </cell>
        </row>
        <row r="54">
          <cell r="B54">
            <v>22772</v>
          </cell>
          <cell r="C54" t="str">
            <v>Integon Indemnity Corporation</v>
          </cell>
          <cell r="D54" t="str">
            <v>5630 University Parkway</v>
          </cell>
          <cell r="E54" t="str">
            <v>NA</v>
          </cell>
          <cell r="F54" t="str">
            <v>Winston Salem</v>
          </cell>
          <cell r="G54" t="str">
            <v>NC</v>
          </cell>
          <cell r="H54">
            <v>27105</v>
          </cell>
          <cell r="I54" t="str">
            <v>Angie</v>
          </cell>
          <cell r="J54" t="str">
            <v>L.</v>
          </cell>
          <cell r="K54" t="str">
            <v>Williams</v>
          </cell>
          <cell r="L54" t="str">
            <v>336-435-2822</v>
          </cell>
          <cell r="M54">
            <v>999</v>
          </cell>
          <cell r="N54" t="str">
            <v>Angie.Williams@ngic.com</v>
          </cell>
          <cell r="O54" t="str">
            <v>Rick</v>
          </cell>
          <cell r="P54" t="str">
            <v>NA</v>
          </cell>
          <cell r="Q54" t="str">
            <v>Carter</v>
          </cell>
          <cell r="R54" t="str">
            <v>336-435-2906</v>
          </cell>
          <cell r="S54" t="str">
            <v>NA</v>
          </cell>
          <cell r="T54" t="str">
            <v>Rick.Carter@ngic.com</v>
          </cell>
        </row>
        <row r="55">
          <cell r="B55">
            <v>22780</v>
          </cell>
          <cell r="C55" t="str">
            <v>Integon General Insurance Corporation</v>
          </cell>
          <cell r="D55" t="str">
            <v>5630 University Parkway</v>
          </cell>
          <cell r="E55" t="str">
            <v>NA</v>
          </cell>
          <cell r="F55" t="str">
            <v>Winston Salem</v>
          </cell>
          <cell r="G55" t="str">
            <v>NC</v>
          </cell>
          <cell r="H55">
            <v>27105</v>
          </cell>
          <cell r="I55" t="str">
            <v>Angie</v>
          </cell>
          <cell r="J55" t="str">
            <v>L.</v>
          </cell>
          <cell r="K55" t="str">
            <v>Williams</v>
          </cell>
          <cell r="L55" t="str">
            <v>336-435-2822</v>
          </cell>
          <cell r="M55">
            <v>999</v>
          </cell>
          <cell r="N55" t="str">
            <v>Angie.Williams@NGIC.com</v>
          </cell>
          <cell r="O55" t="str">
            <v>Rick</v>
          </cell>
          <cell r="P55" t="str">
            <v>NA</v>
          </cell>
          <cell r="Q55" t="str">
            <v>Carter</v>
          </cell>
          <cell r="R55" t="str">
            <v>336-435-2906</v>
          </cell>
          <cell r="S55" t="str">
            <v>NA</v>
          </cell>
          <cell r="T55" t="str">
            <v>Rick.Carter@NGIC.com</v>
          </cell>
        </row>
        <row r="56">
          <cell r="B56">
            <v>22906</v>
          </cell>
          <cell r="C56" t="str">
            <v>Permanent General Assurance Corporation of Ohio</v>
          </cell>
          <cell r="D56" t="str">
            <v>2636 Elm Hill Pike</v>
          </cell>
          <cell r="E56" t="str">
            <v>Suite 100</v>
          </cell>
          <cell r="F56" t="str">
            <v>Nashville</v>
          </cell>
          <cell r="G56" t="str">
            <v>TN</v>
          </cell>
          <cell r="H56">
            <v>37214</v>
          </cell>
          <cell r="I56" t="str">
            <v>Bing</v>
          </cell>
          <cell r="J56" t="str">
            <v>NA</v>
          </cell>
          <cell r="K56" t="str">
            <v>Li</v>
          </cell>
          <cell r="L56" t="str">
            <v>602-472-3996</v>
          </cell>
          <cell r="M56" t="str">
            <v>NA</v>
          </cell>
          <cell r="N56" t="str">
            <v>Bli@thegeneral.com</v>
          </cell>
          <cell r="O56" t="str">
            <v>Sondra</v>
          </cell>
          <cell r="P56" t="str">
            <v>NA</v>
          </cell>
          <cell r="Q56" t="str">
            <v>Cavanaugh</v>
          </cell>
          <cell r="R56" t="str">
            <v>602-472-3691</v>
          </cell>
          <cell r="S56" t="str">
            <v>NA</v>
          </cell>
          <cell r="T56" t="str">
            <v>scavanaugh@thegeneral.com</v>
          </cell>
        </row>
        <row r="57">
          <cell r="B57">
            <v>22926</v>
          </cell>
          <cell r="C57" t="str">
            <v>Economy Fire &amp; Casualty Company</v>
          </cell>
          <cell r="D57" t="str">
            <v>P.O. Box 350</v>
          </cell>
          <cell r="E57" t="str">
            <v>700 Quaker Lane</v>
          </cell>
          <cell r="F57" t="str">
            <v>Warwick</v>
          </cell>
          <cell r="G57" t="str">
            <v>RI</v>
          </cell>
          <cell r="H57" t="str">
            <v>02887-0350</v>
          </cell>
          <cell r="I57" t="str">
            <v>Thomas</v>
          </cell>
          <cell r="J57" t="str">
            <v>E.</v>
          </cell>
          <cell r="K57" t="str">
            <v>Richard</v>
          </cell>
          <cell r="L57" t="str">
            <v>401-827-2926</v>
          </cell>
          <cell r="M57" t="str">
            <v>NA</v>
          </cell>
          <cell r="N57" t="str">
            <v>trichard@metlife.com</v>
          </cell>
          <cell r="O57" t="str">
            <v>Dean</v>
          </cell>
          <cell r="P57" t="str">
            <v>NA</v>
          </cell>
          <cell r="Q57" t="str">
            <v>Vescera</v>
          </cell>
          <cell r="R57" t="str">
            <v>401-827-2998</v>
          </cell>
          <cell r="S57" t="str">
            <v>NA</v>
          </cell>
          <cell r="T57" t="str">
            <v>dvescera@metlife.com</v>
          </cell>
        </row>
        <row r="58">
          <cell r="B58">
            <v>23035</v>
          </cell>
          <cell r="C58" t="str">
            <v>Liberty Mutual Fire Insurance Company</v>
          </cell>
          <cell r="D58" t="str">
            <v>175 Berkley Street</v>
          </cell>
          <cell r="E58">
            <v>0</v>
          </cell>
          <cell r="F58" t="str">
            <v>Boston</v>
          </cell>
          <cell r="G58" t="str">
            <v>MA</v>
          </cell>
          <cell r="H58">
            <v>2116</v>
          </cell>
          <cell r="I58" t="str">
            <v>Danielle</v>
          </cell>
          <cell r="J58">
            <v>0</v>
          </cell>
          <cell r="K58" t="str">
            <v>Rice</v>
          </cell>
          <cell r="L58" t="str">
            <v>425-519-5092</v>
          </cell>
          <cell r="M58">
            <v>0</v>
          </cell>
          <cell r="N58" t="str">
            <v>Danielle.Rice@LibertyMutual.com</v>
          </cell>
          <cell r="O58" t="str">
            <v>Mark</v>
          </cell>
          <cell r="P58">
            <v>0</v>
          </cell>
          <cell r="Q58" t="str">
            <v>Fod</v>
          </cell>
          <cell r="R58" t="str">
            <v>678-417-3750</v>
          </cell>
          <cell r="S58">
            <v>0</v>
          </cell>
          <cell r="T58" t="str">
            <v>Mark.Ford@LibertyMutual.com</v>
          </cell>
        </row>
        <row r="59">
          <cell r="B59">
            <v>23248</v>
          </cell>
          <cell r="C59" t="str">
            <v>Occidental Fire and Casualty Company of North Carolina</v>
          </cell>
          <cell r="D59" t="str">
            <v>PO Box 10800</v>
          </cell>
          <cell r="E59" t="str">
            <v>NA</v>
          </cell>
          <cell r="F59" t="str">
            <v>Raleigh</v>
          </cell>
          <cell r="G59" t="str">
            <v>NC</v>
          </cell>
          <cell r="H59">
            <v>27605</v>
          </cell>
          <cell r="I59" t="str">
            <v>Vince</v>
          </cell>
          <cell r="J59" t="str">
            <v>M</v>
          </cell>
          <cell r="K59" t="str">
            <v>Bailey</v>
          </cell>
          <cell r="L59" t="str">
            <v>919-747-6082</v>
          </cell>
          <cell r="M59" t="str">
            <v>NA</v>
          </cell>
          <cell r="N59" t="str">
            <v>statistical.reporting@iatinsurance.com</v>
          </cell>
          <cell r="O59" t="str">
            <v>Scott</v>
          </cell>
          <cell r="P59" t="str">
            <v>NA</v>
          </cell>
          <cell r="Q59" t="str">
            <v>Bowen</v>
          </cell>
          <cell r="R59" t="str">
            <v>919-573-1653</v>
          </cell>
          <cell r="S59" t="str">
            <v>NA</v>
          </cell>
          <cell r="T59" t="str">
            <v>scott.bowen@iatinsurance.com</v>
          </cell>
        </row>
        <row r="60">
          <cell r="B60">
            <v>23760</v>
          </cell>
          <cell r="C60" t="str">
            <v>Nationwide General Insurance Company</v>
          </cell>
          <cell r="D60" t="str">
            <v>One Nationwide Plaza</v>
          </cell>
          <cell r="E60" t="str">
            <v>FIN99-6</v>
          </cell>
          <cell r="F60" t="str">
            <v>Columbus</v>
          </cell>
          <cell r="G60" t="str">
            <v>OH</v>
          </cell>
          <cell r="H60">
            <v>43215</v>
          </cell>
          <cell r="I60" t="str">
            <v>Arthur</v>
          </cell>
          <cell r="J60" t="str">
            <v>L</v>
          </cell>
          <cell r="K60" t="str">
            <v>McKinley</v>
          </cell>
          <cell r="L60" t="str">
            <v>614-677-7535</v>
          </cell>
          <cell r="M60" t="str">
            <v>NA</v>
          </cell>
          <cell r="N60" t="str">
            <v>mckinla@nationwide.com</v>
          </cell>
          <cell r="O60" t="str">
            <v>Jill</v>
          </cell>
          <cell r="P60" t="str">
            <v>NA</v>
          </cell>
          <cell r="Q60" t="str">
            <v>Kleinhenz</v>
          </cell>
          <cell r="R60" t="str">
            <v>614-249-3043</v>
          </cell>
          <cell r="S60" t="str">
            <v>NA</v>
          </cell>
          <cell r="T60" t="str">
            <v>kleij3@nationwide.com</v>
          </cell>
        </row>
        <row r="61">
          <cell r="B61">
            <v>23779</v>
          </cell>
          <cell r="C61" t="str">
            <v>Nationwide Mutual Fire Insurance Company</v>
          </cell>
          <cell r="D61" t="str">
            <v>One Nationwide Plaza</v>
          </cell>
          <cell r="E61" t="str">
            <v>FIN99-6</v>
          </cell>
          <cell r="F61" t="str">
            <v>Columbus</v>
          </cell>
          <cell r="G61" t="str">
            <v>OH</v>
          </cell>
          <cell r="H61">
            <v>43215</v>
          </cell>
          <cell r="I61" t="str">
            <v>Arthur</v>
          </cell>
          <cell r="J61" t="str">
            <v>L</v>
          </cell>
          <cell r="K61" t="str">
            <v>McKinley</v>
          </cell>
          <cell r="L61" t="str">
            <v>614-677-7535</v>
          </cell>
          <cell r="M61" t="str">
            <v>NA</v>
          </cell>
          <cell r="N61" t="str">
            <v>mckinla@nationwide.com</v>
          </cell>
          <cell r="O61" t="str">
            <v>Jill</v>
          </cell>
          <cell r="P61" t="str">
            <v>NA</v>
          </cell>
          <cell r="Q61" t="str">
            <v>Kleinhenz</v>
          </cell>
          <cell r="R61" t="str">
            <v>614-249-3043</v>
          </cell>
          <cell r="S61" t="str">
            <v>NA</v>
          </cell>
          <cell r="T61" t="str">
            <v>kleij3@nationwide.com</v>
          </cell>
        </row>
        <row r="62">
          <cell r="B62">
            <v>23787</v>
          </cell>
          <cell r="C62" t="str">
            <v>Nationwide Mutual Insurance Company</v>
          </cell>
          <cell r="D62" t="str">
            <v>One Nationwide Plaza</v>
          </cell>
          <cell r="E62" t="str">
            <v>FIN99-6</v>
          </cell>
          <cell r="F62" t="str">
            <v>Columbus</v>
          </cell>
          <cell r="G62" t="str">
            <v>OH</v>
          </cell>
          <cell r="H62">
            <v>43215</v>
          </cell>
          <cell r="I62" t="str">
            <v>Arthur</v>
          </cell>
          <cell r="J62" t="str">
            <v>L</v>
          </cell>
          <cell r="K62" t="str">
            <v>McKinley</v>
          </cell>
          <cell r="L62" t="str">
            <v>614-677-7535</v>
          </cell>
          <cell r="M62" t="str">
            <v>NA</v>
          </cell>
          <cell r="N62" t="str">
            <v>mckinla@nationwide.com</v>
          </cell>
          <cell r="O62" t="str">
            <v>Jill</v>
          </cell>
          <cell r="P62" t="str">
            <v>K</v>
          </cell>
          <cell r="Q62" t="str">
            <v>Kleinhenz</v>
          </cell>
          <cell r="R62" t="str">
            <v>614-249-3043</v>
          </cell>
          <cell r="S62" t="str">
            <v>NA</v>
          </cell>
          <cell r="T62" t="str">
            <v>kleij3@nationwide.com</v>
          </cell>
        </row>
        <row r="63">
          <cell r="B63">
            <v>24376</v>
          </cell>
          <cell r="C63" t="str">
            <v>Spinnaker Insurance Company</v>
          </cell>
          <cell r="D63" t="str">
            <v>1 Pluckemin Way</v>
          </cell>
          <cell r="E63" t="str">
            <v>Suite 102</v>
          </cell>
          <cell r="F63" t="str">
            <v>Bedminster</v>
          </cell>
          <cell r="G63" t="str">
            <v>NJ</v>
          </cell>
          <cell r="H63" t="str">
            <v>O7921</v>
          </cell>
          <cell r="I63" t="str">
            <v>Laura</v>
          </cell>
          <cell r="J63" t="str">
            <v>K</v>
          </cell>
          <cell r="K63" t="str">
            <v>Hoensch</v>
          </cell>
          <cell r="L63" t="str">
            <v>814-244-8464</v>
          </cell>
          <cell r="M63" t="str">
            <v>NA</v>
          </cell>
          <cell r="N63" t="str">
            <v>lhoensch@spinnakerins.com</v>
          </cell>
          <cell r="O63" t="str">
            <v>David</v>
          </cell>
          <cell r="P63" t="str">
            <v>B</v>
          </cell>
          <cell r="Q63" t="str">
            <v>Ingrey</v>
          </cell>
          <cell r="R63" t="str">
            <v>908-879-2241</v>
          </cell>
          <cell r="S63" t="str">
            <v>NA</v>
          </cell>
          <cell r="T63" t="str">
            <v>dingrey@spinnakerins.com</v>
          </cell>
        </row>
        <row r="64">
          <cell r="B64">
            <v>24724</v>
          </cell>
          <cell r="C64" t="str">
            <v>First National Insurance Company of America</v>
          </cell>
          <cell r="D64" t="str">
            <v>175 Berkley Street</v>
          </cell>
          <cell r="E64">
            <v>0</v>
          </cell>
          <cell r="F64" t="str">
            <v>Boston</v>
          </cell>
          <cell r="G64" t="str">
            <v>MA</v>
          </cell>
          <cell r="H64">
            <v>2116</v>
          </cell>
          <cell r="I64" t="str">
            <v>Danielle</v>
          </cell>
          <cell r="J64">
            <v>0</v>
          </cell>
          <cell r="K64" t="str">
            <v>Rice</v>
          </cell>
          <cell r="L64" t="str">
            <v>425-519-5092</v>
          </cell>
          <cell r="M64">
            <v>0</v>
          </cell>
          <cell r="N64" t="str">
            <v>Danielle.Rice@LibertyMutual.com</v>
          </cell>
          <cell r="O64" t="str">
            <v>Mark</v>
          </cell>
          <cell r="P64" t="str">
            <v>NA</v>
          </cell>
          <cell r="Q64" t="str">
            <v>Ford</v>
          </cell>
          <cell r="R64" t="str">
            <v>678-417-3750</v>
          </cell>
          <cell r="S64">
            <v>0</v>
          </cell>
          <cell r="T64" t="str">
            <v>Mark.Ford@LibertyMutual.com</v>
          </cell>
        </row>
        <row r="65">
          <cell r="B65">
            <v>24732</v>
          </cell>
          <cell r="C65" t="str">
            <v>General Insurance Company of America</v>
          </cell>
          <cell r="D65" t="str">
            <v>175 Berkley Street</v>
          </cell>
          <cell r="E65">
            <v>0</v>
          </cell>
          <cell r="F65" t="str">
            <v>Boston</v>
          </cell>
          <cell r="G65" t="str">
            <v>MA</v>
          </cell>
          <cell r="H65">
            <v>2116</v>
          </cell>
          <cell r="I65" t="str">
            <v>Danielle</v>
          </cell>
          <cell r="J65">
            <v>0</v>
          </cell>
          <cell r="K65" t="str">
            <v>Rice</v>
          </cell>
          <cell r="L65" t="str">
            <v>425-519-5092</v>
          </cell>
          <cell r="M65">
            <v>0</v>
          </cell>
          <cell r="N65" t="str">
            <v>Danielle.Rice@LibertyMutual.com</v>
          </cell>
          <cell r="O65" t="str">
            <v>Mark</v>
          </cell>
          <cell r="P65" t="str">
            <v>NA</v>
          </cell>
          <cell r="Q65" t="str">
            <v>Ford</v>
          </cell>
          <cell r="R65" t="str">
            <v>678-417-3750</v>
          </cell>
          <cell r="S65">
            <v>0</v>
          </cell>
          <cell r="T65" t="str">
            <v>Mark.Ford@LibertyMutual.com</v>
          </cell>
        </row>
        <row r="66">
          <cell r="B66">
            <v>24740</v>
          </cell>
          <cell r="C66" t="str">
            <v>Safeco Insurance Company of America</v>
          </cell>
          <cell r="D66" t="str">
            <v>175 Berkley Street</v>
          </cell>
          <cell r="E66">
            <v>0</v>
          </cell>
          <cell r="F66" t="str">
            <v>Boston</v>
          </cell>
          <cell r="G66" t="str">
            <v>MA</v>
          </cell>
          <cell r="H66">
            <v>2116</v>
          </cell>
          <cell r="I66" t="str">
            <v>Danielle</v>
          </cell>
          <cell r="J66">
            <v>0</v>
          </cell>
          <cell r="K66" t="str">
            <v>Rice</v>
          </cell>
          <cell r="L66" t="str">
            <v>425-519-5092</v>
          </cell>
          <cell r="M66">
            <v>0</v>
          </cell>
          <cell r="N66" t="str">
            <v>Danielle.Rice@LibertyMutual.com</v>
          </cell>
          <cell r="O66" t="str">
            <v>Mark</v>
          </cell>
          <cell r="P66" t="str">
            <v>NA</v>
          </cell>
          <cell r="Q66" t="str">
            <v>Ford</v>
          </cell>
          <cell r="R66" t="str">
            <v>678-417-3750</v>
          </cell>
          <cell r="S66">
            <v>0</v>
          </cell>
          <cell r="T66" t="str">
            <v>Mark.Ford@LibertyMutual.com</v>
          </cell>
        </row>
        <row r="67">
          <cell r="B67">
            <v>25143</v>
          </cell>
          <cell r="C67" t="str">
            <v>State Farm Fire and Casualty Company</v>
          </cell>
          <cell r="D67" t="str">
            <v>One State Farm Plaza, D2</v>
          </cell>
          <cell r="E67" t="str">
            <v>NA</v>
          </cell>
          <cell r="F67" t="str">
            <v>Bloomington</v>
          </cell>
          <cell r="G67" t="str">
            <v>IL</v>
          </cell>
          <cell r="H67" t="str">
            <v>61710-0001</v>
          </cell>
          <cell r="I67" t="str">
            <v>Sarah</v>
          </cell>
          <cell r="J67" t="str">
            <v>V</v>
          </cell>
          <cell r="K67" t="str">
            <v>Stenger</v>
          </cell>
          <cell r="L67" t="str">
            <v>309-766-1513</v>
          </cell>
          <cell r="M67" t="str">
            <v>NA</v>
          </cell>
          <cell r="N67" t="str">
            <v>home.acct-dmsint.137l00@statefarm.com</v>
          </cell>
          <cell r="O67" t="str">
            <v>Shannon</v>
          </cell>
          <cell r="P67" t="str">
            <v>K</v>
          </cell>
          <cell r="Q67" t="str">
            <v>Moreland</v>
          </cell>
          <cell r="R67" t="str">
            <v>309-763-5529</v>
          </cell>
          <cell r="S67" t="str">
            <v>NA</v>
          </cell>
          <cell r="T67" t="str">
            <v>home.acct-dmsint.137l00@statefarm.com</v>
          </cell>
        </row>
        <row r="68">
          <cell r="B68">
            <v>25178</v>
          </cell>
          <cell r="C68" t="str">
            <v>State Farm Mutual Automobile Insurance Company</v>
          </cell>
          <cell r="D68" t="str">
            <v>Corporate Headquarters</v>
          </cell>
          <cell r="E68" t="str">
            <v>1 State Farm Plaza</v>
          </cell>
          <cell r="F68" t="str">
            <v>Bloomington</v>
          </cell>
          <cell r="G68" t="str">
            <v>IL</v>
          </cell>
          <cell r="H68" t="str">
            <v>61710-0001</v>
          </cell>
          <cell r="I68" t="str">
            <v>Christy</v>
          </cell>
          <cell r="J68" t="str">
            <v>NA</v>
          </cell>
          <cell r="K68" t="str">
            <v>Olinger</v>
          </cell>
          <cell r="L68" t="str">
            <v>309-766-2991</v>
          </cell>
          <cell r="M68">
            <v>0</v>
          </cell>
          <cell r="N68" t="str">
            <v>christy.olinger.rzkb@statefarm.com</v>
          </cell>
          <cell r="O68" t="str">
            <v>Kenneth</v>
          </cell>
          <cell r="P68" t="str">
            <v>NA</v>
          </cell>
          <cell r="Q68" t="str">
            <v>Watkins</v>
          </cell>
          <cell r="R68" t="str">
            <v>309-763-6739</v>
          </cell>
          <cell r="S68">
            <v>0</v>
          </cell>
          <cell r="T68" t="str">
            <v>kenneth.watkins.g9pk@statefarm.com</v>
          </cell>
        </row>
        <row r="69">
          <cell r="B69">
            <v>25321</v>
          </cell>
          <cell r="C69" t="str">
            <v>Metropolitan Direct Property and Casualty Insurance Company</v>
          </cell>
          <cell r="D69" t="str">
            <v>P.O. Box 350</v>
          </cell>
          <cell r="E69" t="str">
            <v>700 Quaker Lane</v>
          </cell>
          <cell r="F69" t="str">
            <v>Warwick</v>
          </cell>
          <cell r="G69" t="str">
            <v>RI</v>
          </cell>
          <cell r="H69" t="str">
            <v>02887-0350</v>
          </cell>
          <cell r="I69" t="str">
            <v>Thomas</v>
          </cell>
          <cell r="J69" t="str">
            <v>E.</v>
          </cell>
          <cell r="K69" t="str">
            <v>Richard</v>
          </cell>
          <cell r="L69" t="str">
            <v>401-827-2926</v>
          </cell>
          <cell r="M69" t="str">
            <v>NA</v>
          </cell>
          <cell r="N69" t="str">
            <v>trichard@metlife.com</v>
          </cell>
          <cell r="O69" t="str">
            <v>Dean</v>
          </cell>
          <cell r="P69" t="str">
            <v>NA</v>
          </cell>
          <cell r="Q69" t="str">
            <v>Vescera</v>
          </cell>
          <cell r="R69" t="str">
            <v>401-827-2998</v>
          </cell>
          <cell r="S69" t="str">
            <v>NA</v>
          </cell>
          <cell r="T69" t="str">
            <v>dvescera@metlife.com</v>
          </cell>
        </row>
        <row r="70">
          <cell r="B70">
            <v>25453</v>
          </cell>
          <cell r="C70" t="str">
            <v>Nationwide Insurance Company of America</v>
          </cell>
          <cell r="D70" t="str">
            <v>One Nationwide Plaza</v>
          </cell>
          <cell r="E70" t="str">
            <v>FIN99-6</v>
          </cell>
          <cell r="F70" t="str">
            <v>Columbus</v>
          </cell>
          <cell r="G70" t="str">
            <v>OH</v>
          </cell>
          <cell r="H70">
            <v>43215</v>
          </cell>
          <cell r="I70" t="str">
            <v>Arthur</v>
          </cell>
          <cell r="J70" t="str">
            <v>L</v>
          </cell>
          <cell r="K70" t="str">
            <v>McKinley</v>
          </cell>
          <cell r="L70" t="str">
            <v>614-677-7535</v>
          </cell>
          <cell r="M70" t="str">
            <v>NA</v>
          </cell>
          <cell r="N70" t="str">
            <v>mckinla@nationwide.com</v>
          </cell>
          <cell r="O70" t="str">
            <v>Jill</v>
          </cell>
          <cell r="P70" t="str">
            <v>NA</v>
          </cell>
          <cell r="Q70" t="str">
            <v>Kleinhenz</v>
          </cell>
          <cell r="R70" t="str">
            <v>614-249-3043</v>
          </cell>
          <cell r="S70" t="str">
            <v>NA</v>
          </cell>
          <cell r="T70" t="str">
            <v>kleij3@nationwide.com</v>
          </cell>
        </row>
        <row r="71">
          <cell r="B71">
            <v>25615</v>
          </cell>
          <cell r="C71" t="str">
            <v>The Charter Oak Fire Insurance Company</v>
          </cell>
          <cell r="D71" t="str">
            <v>1 Tower Square</v>
          </cell>
          <cell r="E71" t="str">
            <v>NA</v>
          </cell>
          <cell r="F71" t="str">
            <v>Hartford</v>
          </cell>
          <cell r="G71" t="str">
            <v>CT</v>
          </cell>
          <cell r="H71">
            <v>6183</v>
          </cell>
          <cell r="I71" t="str">
            <v>David</v>
          </cell>
          <cell r="J71" t="str">
            <v>NA</v>
          </cell>
          <cell r="K71" t="str">
            <v>Hong</v>
          </cell>
          <cell r="L71" t="str">
            <v>860-277-8472</v>
          </cell>
          <cell r="M71">
            <v>999</v>
          </cell>
          <cell r="N71" t="str">
            <v>DHONG@travelers.com</v>
          </cell>
          <cell r="O71" t="str">
            <v>Robert</v>
          </cell>
          <cell r="P71" t="str">
            <v>NA</v>
          </cell>
          <cell r="Q71" t="str">
            <v>Aaron</v>
          </cell>
          <cell r="R71" t="str">
            <v>860-277-0627</v>
          </cell>
          <cell r="S71">
            <v>990</v>
          </cell>
          <cell r="T71" t="str">
            <v>RAARON@travelers.com</v>
          </cell>
        </row>
        <row r="72">
          <cell r="B72">
            <v>25623</v>
          </cell>
          <cell r="C72" t="str">
            <v>The Phoenix Insurance Company</v>
          </cell>
          <cell r="D72" t="str">
            <v>1 Tower Square</v>
          </cell>
          <cell r="E72" t="str">
            <v>NA</v>
          </cell>
          <cell r="F72" t="str">
            <v>Hartford</v>
          </cell>
          <cell r="G72" t="str">
            <v>CT</v>
          </cell>
          <cell r="H72">
            <v>6183</v>
          </cell>
          <cell r="I72" t="str">
            <v>David</v>
          </cell>
          <cell r="J72" t="str">
            <v>NA</v>
          </cell>
          <cell r="K72" t="str">
            <v>Hong</v>
          </cell>
          <cell r="L72" t="str">
            <v>860-277-8472</v>
          </cell>
          <cell r="M72">
            <v>999</v>
          </cell>
          <cell r="N72" t="str">
            <v>DHONG@travelers.com</v>
          </cell>
          <cell r="O72" t="str">
            <v>Robert</v>
          </cell>
          <cell r="P72" t="str">
            <v>NA</v>
          </cell>
          <cell r="Q72" t="str">
            <v>Aaron</v>
          </cell>
          <cell r="R72" t="str">
            <v>860-277-0627</v>
          </cell>
          <cell r="S72">
            <v>990</v>
          </cell>
          <cell r="T72" t="str">
            <v>RAARON@travelers.com</v>
          </cell>
        </row>
        <row r="73">
          <cell r="B73">
            <v>25658</v>
          </cell>
          <cell r="C73" t="str">
            <v>The Travelers Indemnity Company</v>
          </cell>
          <cell r="D73" t="str">
            <v>1 Tower Square</v>
          </cell>
          <cell r="E73" t="str">
            <v>NA</v>
          </cell>
          <cell r="F73" t="str">
            <v>Hartford</v>
          </cell>
          <cell r="G73" t="str">
            <v>CT</v>
          </cell>
          <cell r="H73">
            <v>6183</v>
          </cell>
          <cell r="I73" t="str">
            <v>David</v>
          </cell>
          <cell r="J73" t="str">
            <v>NA</v>
          </cell>
          <cell r="K73" t="str">
            <v>Hong</v>
          </cell>
          <cell r="L73" t="str">
            <v>860-277-8472</v>
          </cell>
          <cell r="M73">
            <v>999</v>
          </cell>
          <cell r="N73" t="str">
            <v>DHONG@travelers.com</v>
          </cell>
          <cell r="O73" t="str">
            <v>Robert</v>
          </cell>
          <cell r="P73" t="str">
            <v>NA</v>
          </cell>
          <cell r="Q73" t="str">
            <v>Aaron</v>
          </cell>
          <cell r="R73" t="str">
            <v>860-277-0627</v>
          </cell>
          <cell r="S73">
            <v>990</v>
          </cell>
          <cell r="T73" t="str">
            <v>RAARON@travelers.com</v>
          </cell>
        </row>
        <row r="74">
          <cell r="B74">
            <v>25666</v>
          </cell>
          <cell r="C74" t="str">
            <v>The Travelers Indemnity Company of America</v>
          </cell>
          <cell r="D74" t="str">
            <v>1 Tower Square</v>
          </cell>
          <cell r="E74" t="str">
            <v>NA</v>
          </cell>
          <cell r="F74" t="str">
            <v>Hartford</v>
          </cell>
          <cell r="G74" t="str">
            <v>CT</v>
          </cell>
          <cell r="H74">
            <v>6183</v>
          </cell>
          <cell r="I74" t="str">
            <v>David</v>
          </cell>
          <cell r="J74" t="str">
            <v>NA</v>
          </cell>
          <cell r="K74" t="str">
            <v>Hong</v>
          </cell>
          <cell r="L74" t="str">
            <v>860-277-8472</v>
          </cell>
          <cell r="M74">
            <v>999</v>
          </cell>
          <cell r="N74" t="str">
            <v>DHONG@travelers.com</v>
          </cell>
          <cell r="O74" t="str">
            <v>Robert</v>
          </cell>
          <cell r="P74" t="str">
            <v>NA</v>
          </cell>
          <cell r="Q74" t="str">
            <v>Aaron</v>
          </cell>
          <cell r="R74" t="str">
            <v>860-277-0627</v>
          </cell>
          <cell r="S74">
            <v>990</v>
          </cell>
          <cell r="T74" t="str">
            <v>RAARON@travelers.com</v>
          </cell>
        </row>
        <row r="75">
          <cell r="B75">
            <v>25712</v>
          </cell>
          <cell r="C75" t="str">
            <v>Esurance Insurance Company</v>
          </cell>
          <cell r="D75" t="str">
            <v>650 Davis St.</v>
          </cell>
          <cell r="E75" t="str">
            <v>NA</v>
          </cell>
          <cell r="F75" t="str">
            <v>San Francisco</v>
          </cell>
          <cell r="G75" t="str">
            <v>CA</v>
          </cell>
          <cell r="H75">
            <v>94111</v>
          </cell>
          <cell r="I75" t="str">
            <v>Ruby (Ngoc)</v>
          </cell>
          <cell r="J75" t="str">
            <v>NA</v>
          </cell>
          <cell r="K75" t="str">
            <v>Nghiem</v>
          </cell>
          <cell r="L75" t="str">
            <v>415-806-3800</v>
          </cell>
          <cell r="M75" t="str">
            <v>NA</v>
          </cell>
          <cell r="N75" t="str">
            <v>nnghiem@allstate.com</v>
          </cell>
          <cell r="O75" t="str">
            <v>Patrick</v>
          </cell>
          <cell r="P75">
            <v>0</v>
          </cell>
          <cell r="Q75" t="str">
            <v>Weil</v>
          </cell>
          <cell r="R75" t="str">
            <v>(847) 402-5028</v>
          </cell>
          <cell r="S75" t="str">
            <v>NA</v>
          </cell>
          <cell r="T75" t="str">
            <v>Patrick.Weil@allstate.com</v>
          </cell>
        </row>
        <row r="76">
          <cell r="B76">
            <v>25941</v>
          </cell>
          <cell r="C76" t="str">
            <v>United Services Automobile Association</v>
          </cell>
          <cell r="D76" t="str">
            <v>9800 Fredericksburg Rd</v>
          </cell>
          <cell r="E76" t="str">
            <v>NA</v>
          </cell>
          <cell r="F76" t="str">
            <v>San Antonio</v>
          </cell>
          <cell r="G76" t="str">
            <v>TX</v>
          </cell>
          <cell r="H76">
            <v>78288</v>
          </cell>
          <cell r="I76" t="str">
            <v>Eric</v>
          </cell>
          <cell r="J76" t="str">
            <v>F</v>
          </cell>
          <cell r="K76" t="str">
            <v>Schrader</v>
          </cell>
          <cell r="L76" t="str">
            <v>210-569-4648</v>
          </cell>
          <cell r="M76" t="str">
            <v>NA</v>
          </cell>
          <cell r="N76" t="str">
            <v>Eric.Schrader@ussa.com</v>
          </cell>
          <cell r="O76" t="str">
            <v>Christopher</v>
          </cell>
          <cell r="P76" t="str">
            <v>NA</v>
          </cell>
          <cell r="Q76" t="str">
            <v>Hobert</v>
          </cell>
          <cell r="R76" t="str">
            <v>602-909-1471</v>
          </cell>
          <cell r="S76" t="str">
            <v>NA</v>
          </cell>
          <cell r="T76" t="str">
            <v>Christopher.Hobert@usaa.com</v>
          </cell>
        </row>
        <row r="77">
          <cell r="B77">
            <v>25968</v>
          </cell>
          <cell r="C77" t="str">
            <v>USAA Casualty Insurance Company</v>
          </cell>
          <cell r="D77" t="str">
            <v>9800 Fredericksburg Rd</v>
          </cell>
          <cell r="E77" t="str">
            <v>NA</v>
          </cell>
          <cell r="F77" t="str">
            <v>San Antonio</v>
          </cell>
          <cell r="G77" t="str">
            <v>TX</v>
          </cell>
          <cell r="H77">
            <v>78288</v>
          </cell>
          <cell r="I77" t="str">
            <v>Eric</v>
          </cell>
          <cell r="J77" t="str">
            <v>F</v>
          </cell>
          <cell r="K77" t="str">
            <v>Schrader</v>
          </cell>
          <cell r="L77" t="str">
            <v>210-569-4648</v>
          </cell>
          <cell r="M77" t="str">
            <v>NA</v>
          </cell>
          <cell r="N77" t="str">
            <v>Eric.Schrader@usaa.com</v>
          </cell>
          <cell r="O77" t="str">
            <v>Christopher</v>
          </cell>
          <cell r="P77" t="str">
            <v>NA</v>
          </cell>
          <cell r="Q77" t="str">
            <v>Hobert</v>
          </cell>
          <cell r="R77" t="str">
            <v>602-909-1471</v>
          </cell>
          <cell r="S77" t="str">
            <v>NA</v>
          </cell>
          <cell r="T77" t="str">
            <v>Christopher.Hobert@usaa.com</v>
          </cell>
        </row>
        <row r="78">
          <cell r="B78">
            <v>25976</v>
          </cell>
          <cell r="C78" t="str">
            <v>Utica Mutual Insurance Company</v>
          </cell>
          <cell r="D78" t="str">
            <v>180 Genesee Street</v>
          </cell>
          <cell r="E78" t="str">
            <v>NA</v>
          </cell>
          <cell r="F78" t="str">
            <v>New Hartford</v>
          </cell>
          <cell r="G78" t="str">
            <v>NY</v>
          </cell>
          <cell r="H78">
            <v>13491</v>
          </cell>
          <cell r="I78" t="str">
            <v>Karen</v>
          </cell>
          <cell r="J78" t="str">
            <v>NA</v>
          </cell>
          <cell r="K78" t="str">
            <v>Scalise</v>
          </cell>
          <cell r="L78" t="str">
            <v>315-794-2981</v>
          </cell>
          <cell r="M78" t="str">
            <v>NA</v>
          </cell>
          <cell r="N78" t="str">
            <v>karen.scalise@uticanational.com</v>
          </cell>
          <cell r="O78" t="str">
            <v>Joann</v>
          </cell>
          <cell r="P78" t="str">
            <v>NA</v>
          </cell>
          <cell r="Q78" t="str">
            <v>Lallier</v>
          </cell>
          <cell r="R78" t="str">
            <v>315-734-2911</v>
          </cell>
          <cell r="S78" t="str">
            <v>NA</v>
          </cell>
          <cell r="T78" t="str">
            <v>joann.lallier@uticanational.com</v>
          </cell>
        </row>
        <row r="79">
          <cell r="B79">
            <v>26263</v>
          </cell>
          <cell r="C79" t="str">
            <v>Erie Insurance Company</v>
          </cell>
          <cell r="D79" t="str">
            <v>100 Erie Insurance Pl</v>
          </cell>
          <cell r="E79" t="str">
            <v>NA</v>
          </cell>
          <cell r="F79" t="str">
            <v>Erie</v>
          </cell>
          <cell r="G79" t="str">
            <v>PA</v>
          </cell>
          <cell r="H79">
            <v>16530</v>
          </cell>
          <cell r="I79" t="str">
            <v>Andrew</v>
          </cell>
          <cell r="J79" t="str">
            <v>E.</v>
          </cell>
          <cell r="K79" t="str">
            <v>Chenard</v>
          </cell>
          <cell r="L79" t="str">
            <v>814-870-5086</v>
          </cell>
          <cell r="M79" t="str">
            <v>NA</v>
          </cell>
          <cell r="N79" t="str">
            <v>Andrew.Chenard@ERieInsurance.com</v>
          </cell>
          <cell r="O79" t="str">
            <v>John</v>
          </cell>
          <cell r="P79" t="str">
            <v>W</v>
          </cell>
          <cell r="Q79" t="str">
            <v>Gorman</v>
          </cell>
          <cell r="R79" t="str">
            <v>814-870-2281</v>
          </cell>
          <cell r="S79" t="str">
            <v>NA</v>
          </cell>
          <cell r="T79" t="str">
            <v>John.Gorman@ERieInsurance.com</v>
          </cell>
        </row>
        <row r="80">
          <cell r="B80">
            <v>26271</v>
          </cell>
          <cell r="C80" t="str">
            <v>Erie Insurance Exchange</v>
          </cell>
          <cell r="D80" t="str">
            <v>100 Erie Insurance Pl</v>
          </cell>
          <cell r="E80" t="str">
            <v>NA</v>
          </cell>
          <cell r="F80" t="str">
            <v>Erie</v>
          </cell>
          <cell r="G80" t="str">
            <v>PA</v>
          </cell>
          <cell r="H80">
            <v>16530</v>
          </cell>
          <cell r="I80" t="str">
            <v>Andrew</v>
          </cell>
          <cell r="J80" t="str">
            <v>E.</v>
          </cell>
          <cell r="K80" t="str">
            <v>Chenard</v>
          </cell>
          <cell r="L80" t="str">
            <v>814-870-5086</v>
          </cell>
          <cell r="M80" t="str">
            <v>NA</v>
          </cell>
          <cell r="N80" t="str">
            <v>Andrew.Chenard@ERieInsurance.com</v>
          </cell>
          <cell r="O80" t="str">
            <v>John</v>
          </cell>
          <cell r="P80" t="str">
            <v>W</v>
          </cell>
          <cell r="Q80" t="str">
            <v>Gorman</v>
          </cell>
          <cell r="R80" t="str">
            <v>814-870-2281</v>
          </cell>
          <cell r="S80" t="str">
            <v>NA</v>
          </cell>
          <cell r="T80" t="str">
            <v>John.Gorman@ERieInsurance.com</v>
          </cell>
        </row>
        <row r="81">
          <cell r="B81">
            <v>26298</v>
          </cell>
          <cell r="C81" t="str">
            <v>Metropolitan Property and Casualty Insurance Company</v>
          </cell>
          <cell r="D81" t="str">
            <v>P.O. Box 350</v>
          </cell>
          <cell r="E81" t="str">
            <v>700 Quaker Lane</v>
          </cell>
          <cell r="F81" t="str">
            <v>Warwick</v>
          </cell>
          <cell r="G81" t="str">
            <v>RI</v>
          </cell>
          <cell r="H81" t="str">
            <v>02887-0350</v>
          </cell>
          <cell r="I81" t="str">
            <v>Thomas</v>
          </cell>
          <cell r="J81" t="str">
            <v>E.</v>
          </cell>
          <cell r="K81" t="str">
            <v>Richard</v>
          </cell>
          <cell r="L81" t="str">
            <v>401-827-2926</v>
          </cell>
          <cell r="M81" t="str">
            <v>NA</v>
          </cell>
          <cell r="N81" t="str">
            <v>trichard@metlife.com</v>
          </cell>
          <cell r="O81" t="str">
            <v>Dean</v>
          </cell>
          <cell r="P81" t="str">
            <v>NA</v>
          </cell>
          <cell r="Q81" t="str">
            <v>Vescera</v>
          </cell>
          <cell r="R81" t="str">
            <v>401-827-2998</v>
          </cell>
          <cell r="S81" t="str">
            <v>NA</v>
          </cell>
          <cell r="T81" t="str">
            <v>dvescera@metlife.com</v>
          </cell>
        </row>
        <row r="82">
          <cell r="B82">
            <v>27138</v>
          </cell>
          <cell r="C82" t="str">
            <v>Midvale Indemnity Company</v>
          </cell>
          <cell r="D82" t="str">
            <v>6000 American Parkway</v>
          </cell>
          <cell r="E82" t="str">
            <v>NA</v>
          </cell>
          <cell r="F82" t="str">
            <v>Madison</v>
          </cell>
          <cell r="G82" t="str">
            <v>WI</v>
          </cell>
          <cell r="H82">
            <v>53783</v>
          </cell>
          <cell r="I82" t="str">
            <v>Jeremy</v>
          </cell>
          <cell r="J82" t="str">
            <v>NA</v>
          </cell>
          <cell r="K82" t="str">
            <v>Hauser</v>
          </cell>
          <cell r="L82" t="str">
            <v>608-242-4100</v>
          </cell>
          <cell r="M82">
            <v>31643</v>
          </cell>
          <cell r="N82" t="str">
            <v>jhauser@amfam.com</v>
          </cell>
          <cell r="O82" t="str">
            <v>Maggie</v>
          </cell>
          <cell r="P82" t="str">
            <v>NA</v>
          </cell>
          <cell r="Q82" t="str">
            <v>Hamner</v>
          </cell>
          <cell r="R82" t="str">
            <v>NA</v>
          </cell>
          <cell r="S82" t="str">
            <v>NA</v>
          </cell>
          <cell r="T82" t="str">
            <v>MPITCEL@amfam.com</v>
          </cell>
        </row>
        <row r="83">
          <cell r="B83">
            <v>27998</v>
          </cell>
          <cell r="C83" t="str">
            <v>The Travelers Home and Marine Insurance Company</v>
          </cell>
          <cell r="D83" t="str">
            <v>1 Tower Square</v>
          </cell>
          <cell r="E83" t="str">
            <v>NA</v>
          </cell>
          <cell r="F83" t="str">
            <v>Hartford</v>
          </cell>
          <cell r="G83" t="str">
            <v>CT</v>
          </cell>
          <cell r="H83">
            <v>6183</v>
          </cell>
          <cell r="I83" t="str">
            <v>David</v>
          </cell>
          <cell r="J83" t="str">
            <v>NA</v>
          </cell>
          <cell r="K83" t="str">
            <v>Hong</v>
          </cell>
          <cell r="L83" t="str">
            <v>860-277-8472</v>
          </cell>
          <cell r="M83">
            <v>999</v>
          </cell>
          <cell r="N83" t="str">
            <v>DHONG@travelers.com</v>
          </cell>
          <cell r="O83" t="str">
            <v>Robert</v>
          </cell>
          <cell r="P83" t="str">
            <v>NA</v>
          </cell>
          <cell r="Q83" t="str">
            <v>Aaron</v>
          </cell>
          <cell r="R83" t="str">
            <v>860-277-0627</v>
          </cell>
          <cell r="S83">
            <v>990</v>
          </cell>
          <cell r="T83" t="str">
            <v>RAARON@travelers.com</v>
          </cell>
        </row>
        <row r="84">
          <cell r="B84">
            <v>29424</v>
          </cell>
          <cell r="C84" t="str">
            <v>Hartford Casualty Insurance Company</v>
          </cell>
          <cell r="D84" t="str">
            <v>One Hartford Plaza</v>
          </cell>
          <cell r="E84" t="str">
            <v>NA</v>
          </cell>
          <cell r="F84" t="str">
            <v>Hartford</v>
          </cell>
          <cell r="G84" t="str">
            <v>CT</v>
          </cell>
          <cell r="H84">
            <v>6155</v>
          </cell>
          <cell r="I84" t="str">
            <v>John</v>
          </cell>
          <cell r="J84" t="str">
            <v>NA</v>
          </cell>
          <cell r="K84" t="str">
            <v>Bergan</v>
          </cell>
          <cell r="L84" t="str">
            <v>860-547-3947</v>
          </cell>
          <cell r="M84" t="str">
            <v>na</v>
          </cell>
          <cell r="N84" t="str">
            <v>john.bergan@thehartford.com</v>
          </cell>
          <cell r="O84" t="str">
            <v>Tricia</v>
          </cell>
          <cell r="P84" t="str">
            <v>NA</v>
          </cell>
          <cell r="Q84" t="str">
            <v>Floyd</v>
          </cell>
          <cell r="R84" t="str">
            <v>312-384-7574</v>
          </cell>
          <cell r="S84" t="str">
            <v>na</v>
          </cell>
          <cell r="T84" t="str">
            <v>tricia.floyd@thehartford.com</v>
          </cell>
        </row>
        <row r="85">
          <cell r="B85">
            <v>29459</v>
          </cell>
          <cell r="C85" t="str">
            <v>Twin City Fire Insurance Company</v>
          </cell>
          <cell r="D85" t="str">
            <v>One Hartford Plaza</v>
          </cell>
          <cell r="E85" t="str">
            <v>NA</v>
          </cell>
          <cell r="F85" t="str">
            <v>Hartford</v>
          </cell>
          <cell r="G85" t="str">
            <v>CT</v>
          </cell>
          <cell r="H85">
            <v>6155</v>
          </cell>
          <cell r="I85" t="str">
            <v>John</v>
          </cell>
          <cell r="J85" t="str">
            <v>NA</v>
          </cell>
          <cell r="K85" t="str">
            <v>Bergan</v>
          </cell>
          <cell r="L85" t="str">
            <v>860-547-3947</v>
          </cell>
          <cell r="M85" t="str">
            <v>na</v>
          </cell>
          <cell r="N85" t="str">
            <v>john.bergan@thehartford.com</v>
          </cell>
          <cell r="O85" t="str">
            <v>Tricia</v>
          </cell>
          <cell r="P85" t="str">
            <v>NA</v>
          </cell>
          <cell r="Q85" t="str">
            <v>Floyd</v>
          </cell>
          <cell r="R85" t="str">
            <v>312-384-7574</v>
          </cell>
          <cell r="S85" t="str">
            <v>na</v>
          </cell>
          <cell r="T85" t="str">
            <v>tricia.floyd@thehartford.com</v>
          </cell>
        </row>
        <row r="86">
          <cell r="B86">
            <v>29742</v>
          </cell>
          <cell r="C86" t="str">
            <v>Integon National Insurance Company</v>
          </cell>
          <cell r="D86" t="str">
            <v>5630 University Parkway</v>
          </cell>
          <cell r="E86" t="str">
            <v>NA</v>
          </cell>
          <cell r="F86" t="str">
            <v>Winston Salem</v>
          </cell>
          <cell r="G86" t="str">
            <v>NC</v>
          </cell>
          <cell r="H86">
            <v>27105</v>
          </cell>
          <cell r="I86" t="str">
            <v>Angie</v>
          </cell>
          <cell r="J86" t="str">
            <v>L.</v>
          </cell>
          <cell r="K86" t="str">
            <v>Williams</v>
          </cell>
          <cell r="L86" t="str">
            <v>336-435-2822</v>
          </cell>
          <cell r="M86">
            <v>999</v>
          </cell>
          <cell r="N86" t="str">
            <v>Angie.Williams@NGIC.com</v>
          </cell>
          <cell r="O86" t="str">
            <v>Rick</v>
          </cell>
          <cell r="P86" t="str">
            <v>NA</v>
          </cell>
          <cell r="Q86" t="str">
            <v>Carter</v>
          </cell>
          <cell r="R86" t="str">
            <v>336-435-2906</v>
          </cell>
          <cell r="S86" t="str">
            <v>NA</v>
          </cell>
          <cell r="T86" t="str">
            <v>Rick.Carter@NGIC.com</v>
          </cell>
        </row>
        <row r="87">
          <cell r="B87">
            <v>30104</v>
          </cell>
          <cell r="C87" t="str">
            <v>Hartford Underwriters Insurance Company</v>
          </cell>
          <cell r="D87" t="str">
            <v>One Hartford Plaza</v>
          </cell>
          <cell r="E87" t="str">
            <v>NA</v>
          </cell>
          <cell r="F87" t="str">
            <v>Hartford</v>
          </cell>
          <cell r="G87" t="str">
            <v>CT</v>
          </cell>
          <cell r="H87">
            <v>6155</v>
          </cell>
          <cell r="I87" t="str">
            <v>John</v>
          </cell>
          <cell r="J87" t="str">
            <v>NA</v>
          </cell>
          <cell r="K87" t="str">
            <v>Bergan</v>
          </cell>
          <cell r="L87" t="str">
            <v>860-547-3947</v>
          </cell>
          <cell r="M87" t="str">
            <v>na</v>
          </cell>
          <cell r="N87" t="str">
            <v>john.bergan@thehartford.com</v>
          </cell>
          <cell r="O87" t="str">
            <v>Tricia</v>
          </cell>
          <cell r="P87" t="str">
            <v>NA</v>
          </cell>
          <cell r="Q87" t="str">
            <v>Floyd</v>
          </cell>
          <cell r="R87" t="str">
            <v>312-384-7574</v>
          </cell>
          <cell r="S87" t="str">
            <v>na</v>
          </cell>
          <cell r="T87" t="str">
            <v>tricia.floyd@thehartford.com</v>
          </cell>
        </row>
        <row r="88">
          <cell r="B88">
            <v>31488</v>
          </cell>
          <cell r="C88" t="str">
            <v>Integon Preferred Insurance Company</v>
          </cell>
          <cell r="D88" t="str">
            <v>5630 University Parkway</v>
          </cell>
          <cell r="E88" t="str">
            <v>NA</v>
          </cell>
          <cell r="F88" t="str">
            <v>Winston Salem</v>
          </cell>
          <cell r="G88" t="str">
            <v>NC</v>
          </cell>
          <cell r="H88">
            <v>27105</v>
          </cell>
          <cell r="I88" t="str">
            <v>Angie</v>
          </cell>
          <cell r="J88" t="str">
            <v>L.</v>
          </cell>
          <cell r="K88" t="str">
            <v>Williams</v>
          </cell>
          <cell r="L88" t="str">
            <v>336-435-2822</v>
          </cell>
          <cell r="M88">
            <v>999</v>
          </cell>
          <cell r="N88" t="str">
            <v>Angie.Williams@NGIC.com</v>
          </cell>
          <cell r="O88" t="str">
            <v>Rick</v>
          </cell>
          <cell r="P88" t="str">
            <v>NA</v>
          </cell>
          <cell r="Q88" t="str">
            <v>Carter</v>
          </cell>
          <cell r="R88" t="str">
            <v>336-435-2906</v>
          </cell>
          <cell r="S88" t="str">
            <v>NA</v>
          </cell>
          <cell r="T88" t="str">
            <v>Rick.Carter@NGIC.com</v>
          </cell>
        </row>
        <row r="89">
          <cell r="B89">
            <v>32700</v>
          </cell>
          <cell r="C89" t="str">
            <v>Owners Insurance Company</v>
          </cell>
          <cell r="D89" t="str">
            <v>6101 Anacapri Boulevard</v>
          </cell>
          <cell r="E89" t="str">
            <v>NA</v>
          </cell>
          <cell r="F89" t="str">
            <v>Lansing</v>
          </cell>
          <cell r="G89" t="str">
            <v>MI</v>
          </cell>
          <cell r="H89">
            <v>48917</v>
          </cell>
          <cell r="I89" t="str">
            <v>Molly</v>
          </cell>
          <cell r="J89" t="str">
            <v>NA</v>
          </cell>
          <cell r="K89" t="str">
            <v>Anderson</v>
          </cell>
          <cell r="L89">
            <v>5173231200</v>
          </cell>
          <cell r="M89">
            <v>53532</v>
          </cell>
          <cell r="N89" t="str">
            <v>anderson.molly@aoins.com</v>
          </cell>
          <cell r="O89" t="str">
            <v>Kim</v>
          </cell>
          <cell r="P89" t="str">
            <v>NA</v>
          </cell>
          <cell r="Q89" t="str">
            <v>Roland</v>
          </cell>
          <cell r="R89">
            <v>5173231200</v>
          </cell>
          <cell r="S89">
            <v>51437</v>
          </cell>
          <cell r="T89" t="str">
            <v>roland.kim@aoins.com</v>
          </cell>
        </row>
        <row r="90">
          <cell r="B90">
            <v>32972</v>
          </cell>
          <cell r="C90" t="str">
            <v>Universal Insurance Company</v>
          </cell>
          <cell r="D90" t="str">
            <v>6623 Executive Circle</v>
          </cell>
          <cell r="E90" t="str">
            <v>NA</v>
          </cell>
          <cell r="F90" t="str">
            <v>Charlotte</v>
          </cell>
          <cell r="G90" t="str">
            <v>NC</v>
          </cell>
          <cell r="H90">
            <v>28212</v>
          </cell>
          <cell r="I90" t="str">
            <v>Jason</v>
          </cell>
          <cell r="J90">
            <v>0</v>
          </cell>
          <cell r="K90" t="str">
            <v>Ivers</v>
          </cell>
          <cell r="L90" t="str">
            <v>704-569-3600</v>
          </cell>
          <cell r="M90">
            <v>0</v>
          </cell>
          <cell r="N90" t="str">
            <v>jmivers@aaacarolinas.com</v>
          </cell>
          <cell r="O90" t="str">
            <v>Jason</v>
          </cell>
          <cell r="P90">
            <v>0</v>
          </cell>
          <cell r="Q90" t="str">
            <v>Ivers</v>
          </cell>
          <cell r="R90" t="str">
            <v>704-569-3600</v>
          </cell>
          <cell r="S90">
            <v>0</v>
          </cell>
          <cell r="T90" t="str">
            <v>jmivers@aaacarolinas.com</v>
          </cell>
        </row>
        <row r="91">
          <cell r="B91">
            <v>33600</v>
          </cell>
          <cell r="C91" t="str">
            <v>LM Insurance Corporation</v>
          </cell>
          <cell r="D91" t="str">
            <v>175 Berkley Street</v>
          </cell>
          <cell r="E91">
            <v>0</v>
          </cell>
          <cell r="F91" t="str">
            <v>Boston</v>
          </cell>
          <cell r="G91" t="str">
            <v>MA</v>
          </cell>
          <cell r="H91">
            <v>2116</v>
          </cell>
          <cell r="I91" t="str">
            <v>Danielle</v>
          </cell>
          <cell r="J91">
            <v>0</v>
          </cell>
          <cell r="K91" t="str">
            <v>Rice</v>
          </cell>
          <cell r="L91" t="str">
            <v>425-519-5092</v>
          </cell>
          <cell r="M91">
            <v>0</v>
          </cell>
          <cell r="N91" t="str">
            <v>Danielle.Rice@LibertyMutual.com</v>
          </cell>
          <cell r="O91" t="str">
            <v>Mark</v>
          </cell>
          <cell r="P91" t="str">
            <v>NA</v>
          </cell>
          <cell r="Q91" t="str">
            <v>Ford</v>
          </cell>
          <cell r="R91" t="str">
            <v>678-417-3750</v>
          </cell>
          <cell r="S91">
            <v>0</v>
          </cell>
          <cell r="T91" t="str">
            <v>Mark.Ford@LibertyMutual.com</v>
          </cell>
        </row>
        <row r="92">
          <cell r="B92">
            <v>33898</v>
          </cell>
          <cell r="C92" t="str">
            <v>Aegis Security Insurance Company</v>
          </cell>
          <cell r="D92" t="str">
            <v>4507 North Front Street,</v>
          </cell>
          <cell r="E92" t="str">
            <v>Suite 200</v>
          </cell>
          <cell r="F92" t="str">
            <v>Harrisburg</v>
          </cell>
          <cell r="G92" t="str">
            <v>PA</v>
          </cell>
          <cell r="H92">
            <v>17710</v>
          </cell>
          <cell r="I92" t="str">
            <v>Anna Alegre</v>
          </cell>
          <cell r="J92" t="str">
            <v>NA</v>
          </cell>
          <cell r="K92" t="str">
            <v>Alegre</v>
          </cell>
          <cell r="L92" t="str">
            <v>858-291-1831</v>
          </cell>
          <cell r="M92" t="str">
            <v>NA</v>
          </cell>
          <cell r="N92" t="str">
            <v>aalegre@k2ins.com</v>
          </cell>
          <cell r="O92" t="str">
            <v>David</v>
          </cell>
          <cell r="P92" t="str">
            <v>NA</v>
          </cell>
          <cell r="Q92" t="str">
            <v>McPherson</v>
          </cell>
          <cell r="R92" t="str">
            <v>717-409-3023</v>
          </cell>
          <cell r="S92" t="str">
            <v>NA</v>
          </cell>
          <cell r="T92" t="str">
            <v>dmcpherson@k2ins.com</v>
          </cell>
        </row>
        <row r="93">
          <cell r="B93">
            <v>34690</v>
          </cell>
          <cell r="C93" t="str">
            <v>Property &amp; Casualty Insurance Company of Hartford</v>
          </cell>
          <cell r="D93" t="str">
            <v>One Hartford Plaza</v>
          </cell>
          <cell r="E93" t="str">
            <v>NA</v>
          </cell>
          <cell r="F93" t="str">
            <v>Hartford</v>
          </cell>
          <cell r="G93" t="str">
            <v>CT</v>
          </cell>
          <cell r="H93">
            <v>6155</v>
          </cell>
          <cell r="I93" t="str">
            <v>John</v>
          </cell>
          <cell r="J93" t="str">
            <v>NA</v>
          </cell>
          <cell r="K93" t="str">
            <v>Bergan</v>
          </cell>
          <cell r="L93" t="str">
            <v>860-547-3947</v>
          </cell>
          <cell r="M93" t="str">
            <v>na</v>
          </cell>
          <cell r="N93" t="str">
            <v>john.bergan@thehartford.com</v>
          </cell>
          <cell r="O93" t="str">
            <v>Tricia</v>
          </cell>
          <cell r="P93" t="str">
            <v>NA</v>
          </cell>
          <cell r="Q93" t="str">
            <v>Floyd</v>
          </cell>
          <cell r="R93" t="str">
            <v>312-384-7574</v>
          </cell>
          <cell r="S93" t="str">
            <v>na</v>
          </cell>
          <cell r="T93" t="str">
            <v>tricia.floyd@thehartford.com</v>
          </cell>
        </row>
        <row r="94">
          <cell r="B94">
            <v>36145</v>
          </cell>
          <cell r="C94" t="str">
            <v>Travelers Personal Security Insurance Company</v>
          </cell>
          <cell r="D94" t="str">
            <v>1 Tower Square</v>
          </cell>
          <cell r="E94" t="str">
            <v>NA</v>
          </cell>
          <cell r="F94" t="str">
            <v>Hartford</v>
          </cell>
          <cell r="G94" t="str">
            <v>CT</v>
          </cell>
          <cell r="H94">
            <v>6183</v>
          </cell>
          <cell r="I94" t="str">
            <v>David</v>
          </cell>
          <cell r="J94" t="str">
            <v>NA</v>
          </cell>
          <cell r="K94" t="str">
            <v>Hong</v>
          </cell>
          <cell r="L94" t="str">
            <v>860-277-8472</v>
          </cell>
          <cell r="M94">
            <v>999</v>
          </cell>
          <cell r="N94" t="str">
            <v>DHONG@travelers.com</v>
          </cell>
          <cell r="O94" t="str">
            <v>Robert</v>
          </cell>
          <cell r="P94" t="str">
            <v>NA</v>
          </cell>
          <cell r="Q94" t="str">
            <v>Aaron</v>
          </cell>
          <cell r="R94" t="str">
            <v>860-277-0627</v>
          </cell>
          <cell r="S94">
            <v>990</v>
          </cell>
          <cell r="T94" t="str">
            <v>RAARON@travelers.com</v>
          </cell>
        </row>
        <row r="95">
          <cell r="B95">
            <v>36560</v>
          </cell>
          <cell r="C95" t="str">
            <v>Service Insurance Company</v>
          </cell>
          <cell r="D95" t="str">
            <v>PO Box 10800</v>
          </cell>
          <cell r="E95">
            <v>0</v>
          </cell>
          <cell r="F95" t="str">
            <v>Raleigh</v>
          </cell>
          <cell r="G95" t="str">
            <v>NC</v>
          </cell>
          <cell r="H95">
            <v>27605</v>
          </cell>
          <cell r="I95" t="str">
            <v>Vince</v>
          </cell>
          <cell r="J95" t="str">
            <v>M</v>
          </cell>
          <cell r="K95" t="str">
            <v>Bailey</v>
          </cell>
          <cell r="L95" t="str">
            <v>919-747-6082</v>
          </cell>
          <cell r="M95" t="str">
            <v>NA</v>
          </cell>
          <cell r="N95" t="str">
            <v>statistical.reporting@iatinsurance.com</v>
          </cell>
          <cell r="O95" t="str">
            <v>Scott</v>
          </cell>
          <cell r="P95" t="str">
            <v>NA</v>
          </cell>
          <cell r="Q95" t="str">
            <v>Bowen</v>
          </cell>
          <cell r="R95" t="str">
            <v>919-573-1653</v>
          </cell>
          <cell r="S95" t="str">
            <v>NA</v>
          </cell>
          <cell r="T95" t="str">
            <v>scott.bowen@iatinsurance.com</v>
          </cell>
        </row>
        <row r="96">
          <cell r="B96">
            <v>37141</v>
          </cell>
          <cell r="C96" t="str">
            <v>Southern General Insurance Company</v>
          </cell>
          <cell r="D96" t="str">
            <v>1904 Leland Drive</v>
          </cell>
          <cell r="E96" t="str">
            <v>NA</v>
          </cell>
          <cell r="F96" t="str">
            <v>Marietta</v>
          </cell>
          <cell r="G96" t="str">
            <v>GA</v>
          </cell>
          <cell r="H96">
            <v>30067</v>
          </cell>
          <cell r="I96" t="str">
            <v>Leyva</v>
          </cell>
          <cell r="J96" t="str">
            <v>NA</v>
          </cell>
          <cell r="K96" t="str">
            <v>Porter</v>
          </cell>
          <cell r="L96" t="str">
            <v>770-644-0654</v>
          </cell>
          <cell r="M96" t="str">
            <v>NA</v>
          </cell>
          <cell r="N96" t="str">
            <v>lporter@insurancehouse.com</v>
          </cell>
          <cell r="O96" t="str">
            <v>Leyva</v>
          </cell>
          <cell r="P96" t="str">
            <v>NA</v>
          </cell>
          <cell r="Q96" t="str">
            <v>Porter</v>
          </cell>
          <cell r="R96" t="str">
            <v>770-644-0654</v>
          </cell>
          <cell r="S96" t="str">
            <v>NA</v>
          </cell>
          <cell r="T96" t="str">
            <v>lporter@Insurancehouse.com</v>
          </cell>
        </row>
        <row r="97">
          <cell r="B97">
            <v>37214</v>
          </cell>
          <cell r="C97" t="str">
            <v>American States Preferred Insurance Company</v>
          </cell>
          <cell r="D97" t="str">
            <v>175 Berkley Street</v>
          </cell>
          <cell r="E97">
            <v>0</v>
          </cell>
          <cell r="F97" t="str">
            <v>Boston</v>
          </cell>
          <cell r="G97" t="str">
            <v>MA</v>
          </cell>
          <cell r="H97">
            <v>2116</v>
          </cell>
          <cell r="I97" t="str">
            <v>Danielle</v>
          </cell>
          <cell r="J97">
            <v>0</v>
          </cell>
          <cell r="K97" t="str">
            <v>Rice</v>
          </cell>
          <cell r="L97" t="str">
            <v>425-519-5092</v>
          </cell>
          <cell r="M97">
            <v>0</v>
          </cell>
          <cell r="N97" t="str">
            <v>Danielle.Rice@LibertyMutual.com</v>
          </cell>
          <cell r="O97" t="str">
            <v>Mark</v>
          </cell>
          <cell r="P97" t="str">
            <v>NA</v>
          </cell>
          <cell r="Q97" t="str">
            <v>Ford</v>
          </cell>
          <cell r="R97" t="str">
            <v>678-417-3750</v>
          </cell>
          <cell r="S97">
            <v>0</v>
          </cell>
          <cell r="T97" t="str">
            <v>Mark.Ford@LibertyMutual.com</v>
          </cell>
        </row>
        <row r="98">
          <cell r="B98">
            <v>37257</v>
          </cell>
          <cell r="C98" t="str">
            <v>Praetorian Insurance company</v>
          </cell>
          <cell r="D98" t="str">
            <v>One QBE Way</v>
          </cell>
          <cell r="E98" t="str">
            <v>NA</v>
          </cell>
          <cell r="F98" t="str">
            <v>Sun Prairie</v>
          </cell>
          <cell r="G98" t="str">
            <v>WI</v>
          </cell>
          <cell r="H98">
            <v>53596</v>
          </cell>
          <cell r="I98" t="str">
            <v>Vhie</v>
          </cell>
          <cell r="J98" t="str">
            <v>NA</v>
          </cell>
          <cell r="K98" t="str">
            <v>Cajuelan</v>
          </cell>
          <cell r="L98" t="str">
            <v>949-471-5059</v>
          </cell>
          <cell r="M98" t="str">
            <v>NA</v>
          </cell>
          <cell r="N98" t="str">
            <v>vhie.cajuelan@us.qbe.com</v>
          </cell>
          <cell r="O98" t="str">
            <v>Steve</v>
          </cell>
          <cell r="P98" t="str">
            <v>NA</v>
          </cell>
          <cell r="Q98" t="str">
            <v>Austin</v>
          </cell>
          <cell r="R98" t="str">
            <v>949-291-0370</v>
          </cell>
          <cell r="S98" t="str">
            <v>NA</v>
          </cell>
          <cell r="T98" t="str">
            <v>Steve.Austin@us.qbe.com</v>
          </cell>
        </row>
        <row r="99">
          <cell r="B99">
            <v>37478</v>
          </cell>
          <cell r="C99" t="str">
            <v>Hartford Insurance Company of the Midwest</v>
          </cell>
          <cell r="D99" t="str">
            <v>One Hartford Plaza</v>
          </cell>
          <cell r="E99" t="str">
            <v>NA</v>
          </cell>
          <cell r="F99" t="str">
            <v>Hartford</v>
          </cell>
          <cell r="G99" t="str">
            <v>CT</v>
          </cell>
          <cell r="H99">
            <v>6155</v>
          </cell>
          <cell r="I99" t="str">
            <v>John</v>
          </cell>
          <cell r="J99" t="str">
            <v>NA</v>
          </cell>
          <cell r="K99" t="str">
            <v>Bergan</v>
          </cell>
          <cell r="L99" t="str">
            <v>860-547-3947</v>
          </cell>
          <cell r="M99" t="str">
            <v>na</v>
          </cell>
          <cell r="N99" t="str">
            <v>john.bergan@thehartford.com</v>
          </cell>
          <cell r="O99" t="str">
            <v>Tricia</v>
          </cell>
          <cell r="P99" t="str">
            <v>NA</v>
          </cell>
          <cell r="Q99" t="str">
            <v>Floyd</v>
          </cell>
          <cell r="R99" t="str">
            <v>312-384-7574</v>
          </cell>
          <cell r="S99" t="str">
            <v>na</v>
          </cell>
          <cell r="T99" t="str">
            <v>tricia.floyd@thehartford.com</v>
          </cell>
        </row>
        <row r="100">
          <cell r="B100">
            <v>37877</v>
          </cell>
          <cell r="C100" t="str">
            <v>Nationwide Property &amp; Casualty Insurance Company</v>
          </cell>
          <cell r="D100" t="str">
            <v>One Nationwide Plaza</v>
          </cell>
          <cell r="E100" t="str">
            <v>FIN99-6</v>
          </cell>
          <cell r="F100" t="str">
            <v>Columbus</v>
          </cell>
          <cell r="G100" t="str">
            <v>OH</v>
          </cell>
          <cell r="H100">
            <v>43215</v>
          </cell>
          <cell r="I100" t="str">
            <v>Arthur</v>
          </cell>
          <cell r="J100" t="str">
            <v>L</v>
          </cell>
          <cell r="K100" t="str">
            <v>McKinley</v>
          </cell>
          <cell r="L100" t="str">
            <v>614-677-7535</v>
          </cell>
          <cell r="M100" t="str">
            <v>NA</v>
          </cell>
          <cell r="N100" t="str">
            <v>mckinla@nationwide.com</v>
          </cell>
          <cell r="O100" t="str">
            <v>Jill</v>
          </cell>
          <cell r="P100" t="str">
            <v>NA</v>
          </cell>
          <cell r="Q100" t="str">
            <v>Kleinhenz</v>
          </cell>
          <cell r="R100" t="str">
            <v>614-249-3043</v>
          </cell>
          <cell r="S100" t="str">
            <v>NA</v>
          </cell>
          <cell r="T100" t="str">
            <v>kleij3@nationwide.com</v>
          </cell>
        </row>
        <row r="101">
          <cell r="B101">
            <v>37907</v>
          </cell>
          <cell r="C101" t="str">
            <v>Allstate Vehicle and Property Insurance Company</v>
          </cell>
          <cell r="D101" t="str">
            <v>2775 Sanders Road, Suite A2</v>
          </cell>
          <cell r="E101" t="str">
            <v>NA</v>
          </cell>
          <cell r="F101" t="str">
            <v>Northbrook</v>
          </cell>
          <cell r="G101" t="str">
            <v>IL</v>
          </cell>
          <cell r="H101">
            <v>60062</v>
          </cell>
          <cell r="I101" t="str">
            <v>Jennifer</v>
          </cell>
          <cell r="J101">
            <v>0</v>
          </cell>
          <cell r="K101" t="str">
            <v>Olson</v>
          </cell>
          <cell r="L101" t="str">
            <v>847-402-5617</v>
          </cell>
          <cell r="M101" t="str">
            <v>NA</v>
          </cell>
          <cell r="N101" t="str">
            <v>LawDataCall@Allstate.com</v>
          </cell>
          <cell r="O101" t="str">
            <v>Anita</v>
          </cell>
          <cell r="P101">
            <v>0</v>
          </cell>
          <cell r="Q101" t="str">
            <v>Johnson</v>
          </cell>
          <cell r="R101" t="str">
            <v>847-402-6076</v>
          </cell>
          <cell r="S101" t="str">
            <v>NA</v>
          </cell>
          <cell r="T101" t="str">
            <v>Anita.Johnson@Allstate.com</v>
          </cell>
        </row>
        <row r="102">
          <cell r="B102">
            <v>38067</v>
          </cell>
          <cell r="C102" t="str">
            <v>Economy Preferred Insurance Company</v>
          </cell>
          <cell r="D102" t="str">
            <v>P.O. Box 350</v>
          </cell>
          <cell r="E102" t="str">
            <v>700 Quaker Lane</v>
          </cell>
          <cell r="F102" t="str">
            <v>Warwick</v>
          </cell>
          <cell r="G102" t="str">
            <v>RI</v>
          </cell>
          <cell r="H102" t="str">
            <v>02887-0350</v>
          </cell>
          <cell r="I102" t="str">
            <v>Thomas</v>
          </cell>
          <cell r="J102" t="str">
            <v>E.</v>
          </cell>
          <cell r="K102" t="str">
            <v>Richard</v>
          </cell>
          <cell r="L102" t="str">
            <v>401-827-2926</v>
          </cell>
          <cell r="M102" t="str">
            <v>NA</v>
          </cell>
          <cell r="N102" t="str">
            <v>trichard@metlife.com</v>
          </cell>
          <cell r="O102" t="str">
            <v>Dean</v>
          </cell>
          <cell r="P102" t="str">
            <v>NA</v>
          </cell>
          <cell r="Q102" t="str">
            <v>Vescera</v>
          </cell>
          <cell r="R102" t="str">
            <v>401-827-2998</v>
          </cell>
          <cell r="S102" t="str">
            <v>NA</v>
          </cell>
          <cell r="T102" t="str">
            <v>dvescera@metlife.com</v>
          </cell>
        </row>
        <row r="103">
          <cell r="B103">
            <v>38784</v>
          </cell>
          <cell r="C103" t="str">
            <v>Progressive Southeastern Insurance Company</v>
          </cell>
          <cell r="D103" t="str">
            <v>6300 WILSON MILLS ROAD, W33</v>
          </cell>
          <cell r="E103" t="str">
            <v>NA</v>
          </cell>
          <cell r="F103" t="str">
            <v>Cleveland</v>
          </cell>
          <cell r="G103" t="str">
            <v>OH</v>
          </cell>
          <cell r="H103">
            <v>44143</v>
          </cell>
          <cell r="I103" t="str">
            <v>Jennifer</v>
          </cell>
          <cell r="J103" t="str">
            <v>L</v>
          </cell>
          <cell r="K103" t="str">
            <v>Kristoff-Miller</v>
          </cell>
          <cell r="L103" t="str">
            <v>440-655-1194</v>
          </cell>
          <cell r="M103" t="str">
            <v>NA</v>
          </cell>
          <cell r="N103" t="str">
            <v>jkristof@progressive.com</v>
          </cell>
          <cell r="O103" t="str">
            <v>Kevin</v>
          </cell>
          <cell r="P103" t="str">
            <v>NA</v>
          </cell>
          <cell r="Q103" t="str">
            <v>McGee</v>
          </cell>
          <cell r="R103" t="str">
            <v>(804) 887-5775</v>
          </cell>
          <cell r="S103" t="str">
            <v>NA</v>
          </cell>
          <cell r="T103" t="str">
            <v>Kevin_W_Mcgee@Progressive.com</v>
          </cell>
        </row>
        <row r="104">
          <cell r="B104">
            <v>39217</v>
          </cell>
          <cell r="C104" t="str">
            <v>QBE Insurance Corporation</v>
          </cell>
          <cell r="D104" t="str">
            <v>One QBE Way</v>
          </cell>
          <cell r="E104" t="str">
            <v>NA</v>
          </cell>
          <cell r="F104" t="str">
            <v>Sun Prairie</v>
          </cell>
          <cell r="G104" t="str">
            <v>WI</v>
          </cell>
          <cell r="H104">
            <v>53596</v>
          </cell>
          <cell r="I104" t="str">
            <v>Vhie</v>
          </cell>
          <cell r="J104" t="str">
            <v>NA</v>
          </cell>
          <cell r="K104" t="str">
            <v>Cajuelan</v>
          </cell>
          <cell r="L104" t="str">
            <v>949-471-5059</v>
          </cell>
          <cell r="M104" t="str">
            <v>NA</v>
          </cell>
          <cell r="N104" t="str">
            <v>vhie.cajuelan@us.qbe.com</v>
          </cell>
          <cell r="O104" t="str">
            <v>Darnyl</v>
          </cell>
          <cell r="P104" t="str">
            <v>NA</v>
          </cell>
          <cell r="Q104" t="str">
            <v>Klatt</v>
          </cell>
          <cell r="R104" t="str">
            <v>949-291-0370</v>
          </cell>
          <cell r="S104" t="str">
            <v>NA</v>
          </cell>
          <cell r="T104" t="str">
            <v>Steve.Austin@us.qbe.com</v>
          </cell>
        </row>
        <row r="105">
          <cell r="B105">
            <v>40703</v>
          </cell>
          <cell r="C105" t="str">
            <v>Unitrin Safeguard Insurance Company</v>
          </cell>
          <cell r="D105" t="str">
            <v>12926 Gran Bay Parkway West</v>
          </cell>
          <cell r="E105" t="str">
            <v>NA</v>
          </cell>
          <cell r="F105" t="str">
            <v>Jacksonville</v>
          </cell>
          <cell r="G105" t="str">
            <v>FL</v>
          </cell>
          <cell r="H105">
            <v>32258</v>
          </cell>
          <cell r="I105" t="str">
            <v>Teresa</v>
          </cell>
          <cell r="J105" t="str">
            <v>F</v>
          </cell>
          <cell r="K105" t="str">
            <v>Parks</v>
          </cell>
          <cell r="L105" t="str">
            <v>630-861-2974</v>
          </cell>
          <cell r="M105" t="str">
            <v>NA</v>
          </cell>
          <cell r="N105" t="str">
            <v>tparks@kemper.com</v>
          </cell>
          <cell r="O105" t="str">
            <v>John</v>
          </cell>
          <cell r="P105" t="str">
            <v>D</v>
          </cell>
          <cell r="Q105" t="str">
            <v>Crowley</v>
          </cell>
          <cell r="R105" t="str">
            <v>570-496-2151</v>
          </cell>
          <cell r="S105" t="str">
            <v>NA</v>
          </cell>
          <cell r="T105" t="str">
            <v>jcrowley@kemper.com</v>
          </cell>
        </row>
        <row r="106">
          <cell r="B106">
            <v>41653</v>
          </cell>
          <cell r="C106" t="str">
            <v>Milbank Insurance Company</v>
          </cell>
          <cell r="D106" t="str">
            <v xml:space="preserve">4601 Westown Parkway, Suite 300_x005F_x000D__x005F_x000D__x000D__x000D_
</v>
          </cell>
          <cell r="E106" t="str">
            <v>NA</v>
          </cell>
          <cell r="F106" t="str">
            <v>West Des Moines</v>
          </cell>
          <cell r="G106" t="str">
            <v>IA</v>
          </cell>
          <cell r="H106">
            <v>50266</v>
          </cell>
          <cell r="I106" t="str">
            <v>Nikhil</v>
          </cell>
          <cell r="J106" t="str">
            <v>NA</v>
          </cell>
          <cell r="K106" t="str">
            <v>Shaha</v>
          </cell>
          <cell r="L106" t="str">
            <v>248-990-6189</v>
          </cell>
          <cell r="M106" t="str">
            <v>NA</v>
          </cell>
          <cell r="N106" t="str">
            <v>nikhil.shaha@stateauto.com</v>
          </cell>
          <cell r="O106" t="str">
            <v>Collin</v>
          </cell>
          <cell r="P106" t="str">
            <v>NA</v>
          </cell>
          <cell r="Q106" t="str">
            <v>Cline</v>
          </cell>
          <cell r="R106" t="str">
            <v>248-990-6189</v>
          </cell>
          <cell r="S106" t="str">
            <v>NA</v>
          </cell>
          <cell r="T106" t="str">
            <v>collin.cline@stateauto.com</v>
          </cell>
        </row>
        <row r="107">
          <cell r="B107">
            <v>42579</v>
          </cell>
          <cell r="C107" t="str">
            <v>Allied Property &amp; Casualty Insurance Company</v>
          </cell>
          <cell r="D107" t="str">
            <v>One Nationwide Plaza</v>
          </cell>
          <cell r="E107" t="str">
            <v>FIN99-6</v>
          </cell>
          <cell r="F107" t="str">
            <v>Columbus</v>
          </cell>
          <cell r="G107" t="str">
            <v>OH</v>
          </cell>
          <cell r="H107">
            <v>43215</v>
          </cell>
          <cell r="I107" t="str">
            <v>Arthur</v>
          </cell>
          <cell r="J107" t="str">
            <v>L</v>
          </cell>
          <cell r="K107" t="str">
            <v>McKinley</v>
          </cell>
          <cell r="L107" t="str">
            <v>614-677-7535</v>
          </cell>
          <cell r="M107" t="str">
            <v>NA</v>
          </cell>
          <cell r="N107" t="str">
            <v>mckinla@nationwide.com</v>
          </cell>
          <cell r="O107" t="str">
            <v>Jill</v>
          </cell>
          <cell r="P107" t="str">
            <v>NA</v>
          </cell>
          <cell r="Q107" t="str">
            <v>Kleinhenz</v>
          </cell>
          <cell r="R107" t="str">
            <v>614-249-3043</v>
          </cell>
          <cell r="S107" t="str">
            <v>NA</v>
          </cell>
          <cell r="T107" t="str">
            <v>kleij3@nationwide.com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289E-26B1-477C-9A44-513779D112D5}">
  <sheetPr codeName="Sheet2">
    <tabColor rgb="FFFFC000"/>
    <pageSetUpPr fitToPage="1"/>
  </sheetPr>
  <dimension ref="A1:I61"/>
  <sheetViews>
    <sheetView showGridLines="0" tabSelected="1" zoomScale="110" zoomScaleNormal="110" workbookViewId="0"/>
  </sheetViews>
  <sheetFormatPr defaultColWidth="9.109375" defaultRowHeight="15.6" x14ac:dyDescent="0.3"/>
  <cols>
    <col min="1" max="1" width="6.109375" style="15" customWidth="1"/>
    <col min="2" max="2" width="17.88671875" style="15" customWidth="1"/>
    <col min="3" max="8" width="15.6640625" style="15" customWidth="1"/>
    <col min="9" max="9" width="6.5546875" style="15" customWidth="1"/>
    <col min="10" max="16384" width="9.109375" style="15"/>
  </cols>
  <sheetData>
    <row r="1" spans="1:9" ht="16.2" thickTop="1" x14ac:dyDescent="0.3">
      <c r="A1" s="12"/>
      <c r="B1" s="13"/>
      <c r="C1" s="13"/>
      <c r="D1" s="13"/>
      <c r="E1" s="13"/>
      <c r="F1" s="13"/>
      <c r="G1" s="13"/>
      <c r="H1" s="13"/>
      <c r="I1" s="14"/>
    </row>
    <row r="2" spans="1:9" x14ac:dyDescent="0.3">
      <c r="A2" s="119"/>
      <c r="B2" s="120"/>
      <c r="C2" s="120"/>
      <c r="D2" s="120"/>
      <c r="E2" s="120"/>
      <c r="F2" s="120"/>
      <c r="G2" s="120"/>
      <c r="H2" s="120"/>
      <c r="I2" s="121"/>
    </row>
    <row r="3" spans="1:9" x14ac:dyDescent="0.3">
      <c r="A3" s="16"/>
      <c r="B3" s="17"/>
      <c r="C3" s="17"/>
      <c r="D3" s="17"/>
      <c r="E3" s="17"/>
      <c r="F3" s="17"/>
      <c r="G3" s="17"/>
      <c r="H3" s="17"/>
      <c r="I3" s="18"/>
    </row>
    <row r="4" spans="1:9" x14ac:dyDescent="0.3">
      <c r="A4" s="16"/>
      <c r="B4" s="17"/>
      <c r="C4" s="17"/>
      <c r="D4" s="17"/>
      <c r="E4" s="17"/>
      <c r="F4" s="17"/>
      <c r="G4" s="17"/>
      <c r="H4" s="17"/>
      <c r="I4" s="18"/>
    </row>
    <row r="5" spans="1:9" x14ac:dyDescent="0.3">
      <c r="A5" s="16"/>
      <c r="B5" s="17"/>
      <c r="C5" s="17"/>
      <c r="D5" s="17"/>
      <c r="E5" s="17"/>
      <c r="F5" s="17"/>
      <c r="G5" s="17"/>
      <c r="H5" s="17"/>
      <c r="I5" s="18"/>
    </row>
    <row r="6" spans="1:9" x14ac:dyDescent="0.3">
      <c r="A6" s="16"/>
      <c r="B6" s="17"/>
      <c r="C6" s="17"/>
      <c r="D6" s="17"/>
      <c r="E6" s="17"/>
      <c r="F6" s="17"/>
      <c r="G6" s="17"/>
      <c r="H6" s="17"/>
      <c r="I6" s="18"/>
    </row>
    <row r="7" spans="1:9" x14ac:dyDescent="0.3">
      <c r="A7" s="16"/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19"/>
      <c r="B8" s="122" t="s">
        <v>83</v>
      </c>
      <c r="C8" s="122"/>
      <c r="D8" s="20"/>
      <c r="G8" s="122"/>
      <c r="H8" s="122"/>
      <c r="I8" s="21"/>
    </row>
    <row r="9" spans="1:9" x14ac:dyDescent="0.3">
      <c r="A9" s="19"/>
      <c r="B9" s="122" t="s">
        <v>84</v>
      </c>
      <c r="C9" s="122"/>
      <c r="D9" s="20"/>
      <c r="E9" s="22" t="s">
        <v>85</v>
      </c>
      <c r="F9" s="23"/>
      <c r="G9" s="122" t="s">
        <v>86</v>
      </c>
      <c r="H9" s="122"/>
      <c r="I9" s="21"/>
    </row>
    <row r="10" spans="1:9" x14ac:dyDescent="0.3">
      <c r="A10" s="19"/>
      <c r="B10" s="117" t="s">
        <v>87</v>
      </c>
      <c r="C10" s="117"/>
      <c r="D10" s="20"/>
      <c r="E10" s="22" t="s">
        <v>88</v>
      </c>
      <c r="F10" s="23"/>
      <c r="G10" s="117" t="s">
        <v>89</v>
      </c>
      <c r="H10" s="117"/>
      <c r="I10" s="21"/>
    </row>
    <row r="11" spans="1:9" x14ac:dyDescent="0.3">
      <c r="A11" s="19"/>
      <c r="I11" s="24"/>
    </row>
    <row r="12" spans="1:9" x14ac:dyDescent="0.3">
      <c r="A12" s="19"/>
      <c r="B12" s="25" t="s">
        <v>90</v>
      </c>
      <c r="C12" s="26" t="s">
        <v>157</v>
      </c>
      <c r="E12" s="27"/>
      <c r="F12" s="28"/>
      <c r="I12" s="24"/>
    </row>
    <row r="13" spans="1:9" x14ac:dyDescent="0.3">
      <c r="A13" s="19"/>
      <c r="B13" s="25" t="s">
        <v>91</v>
      </c>
      <c r="C13" s="29" t="s">
        <v>126</v>
      </c>
      <c r="D13" s="30"/>
      <c r="E13" s="27"/>
      <c r="F13" s="28"/>
      <c r="I13" s="24"/>
    </row>
    <row r="14" spans="1:9" x14ac:dyDescent="0.3">
      <c r="A14" s="19"/>
      <c r="B14" s="25" t="s">
        <v>92</v>
      </c>
      <c r="C14" s="31">
        <v>45107</v>
      </c>
      <c r="D14" s="32"/>
      <c r="I14" s="24"/>
    </row>
    <row r="15" spans="1:9" x14ac:dyDescent="0.3">
      <c r="A15" s="19"/>
      <c r="I15" s="24"/>
    </row>
    <row r="16" spans="1:9" ht="15.75" customHeight="1" x14ac:dyDescent="0.3">
      <c r="A16" s="19"/>
      <c r="B16" s="118" t="s">
        <v>158</v>
      </c>
      <c r="C16" s="118"/>
      <c r="D16" s="118"/>
      <c r="E16" s="118"/>
      <c r="F16" s="118"/>
      <c r="G16" s="118"/>
      <c r="H16" s="118"/>
      <c r="I16" s="24"/>
    </row>
    <row r="17" spans="1:9" ht="15.75" customHeight="1" x14ac:dyDescent="0.3">
      <c r="A17" s="19"/>
      <c r="B17" s="118"/>
      <c r="C17" s="118"/>
      <c r="D17" s="118"/>
      <c r="E17" s="118"/>
      <c r="F17" s="118"/>
      <c r="G17" s="118"/>
      <c r="H17" s="118"/>
      <c r="I17" s="24"/>
    </row>
    <row r="18" spans="1:9" ht="15.75" customHeight="1" x14ac:dyDescent="0.3">
      <c r="A18" s="19"/>
      <c r="B18" s="118"/>
      <c r="C18" s="118"/>
      <c r="D18" s="118"/>
      <c r="E18" s="118"/>
      <c r="F18" s="118"/>
      <c r="G18" s="118"/>
      <c r="H18" s="118"/>
      <c r="I18" s="24"/>
    </row>
    <row r="19" spans="1:9" ht="15.75" customHeight="1" x14ac:dyDescent="0.3">
      <c r="A19" s="19"/>
      <c r="I19" s="24"/>
    </row>
    <row r="20" spans="1:9" x14ac:dyDescent="0.3">
      <c r="A20" s="19"/>
      <c r="B20" s="33" t="s">
        <v>93</v>
      </c>
      <c r="I20" s="24"/>
    </row>
    <row r="21" spans="1:9" x14ac:dyDescent="0.3">
      <c r="A21" s="19"/>
      <c r="B21" s="30" t="s">
        <v>127</v>
      </c>
      <c r="C21" s="30"/>
      <c r="D21" s="30"/>
      <c r="E21" s="30"/>
      <c r="F21" s="30"/>
      <c r="I21" s="24"/>
    </row>
    <row r="22" spans="1:9" x14ac:dyDescent="0.3">
      <c r="A22" s="19"/>
      <c r="B22" s="15" t="s">
        <v>162</v>
      </c>
      <c r="I22" s="24"/>
    </row>
    <row r="23" spans="1:9" x14ac:dyDescent="0.3">
      <c r="A23" s="19"/>
      <c r="B23" s="15" t="s">
        <v>163</v>
      </c>
      <c r="I23" s="24"/>
    </row>
    <row r="24" spans="1:9" x14ac:dyDescent="0.3">
      <c r="A24" s="19"/>
      <c r="B24" s="15" t="s">
        <v>164</v>
      </c>
      <c r="I24" s="24"/>
    </row>
    <row r="25" spans="1:9" x14ac:dyDescent="0.3">
      <c r="A25" s="19"/>
      <c r="B25" s="26" t="s">
        <v>128</v>
      </c>
      <c r="I25" s="24"/>
    </row>
    <row r="26" spans="1:9" x14ac:dyDescent="0.3">
      <c r="A26" s="19"/>
      <c r="I26" s="24"/>
    </row>
    <row r="27" spans="1:9" x14ac:dyDescent="0.3">
      <c r="A27" s="19"/>
      <c r="B27" s="34" t="s">
        <v>94</v>
      </c>
      <c r="I27" s="24"/>
    </row>
    <row r="28" spans="1:9" x14ac:dyDescent="0.3">
      <c r="A28" s="19"/>
      <c r="B28" s="27" t="s">
        <v>169</v>
      </c>
      <c r="I28" s="24"/>
    </row>
    <row r="29" spans="1:9" x14ac:dyDescent="0.3">
      <c r="A29" s="19"/>
      <c r="B29" s="27" t="s">
        <v>170</v>
      </c>
      <c r="I29" s="24"/>
    </row>
    <row r="30" spans="1:9" x14ac:dyDescent="0.3">
      <c r="A30" s="19"/>
      <c r="B30" s="35"/>
      <c r="I30" s="24"/>
    </row>
    <row r="31" spans="1:9" x14ac:dyDescent="0.3">
      <c r="A31" s="19"/>
      <c r="B31" s="33" t="s">
        <v>137</v>
      </c>
      <c r="I31" s="24"/>
    </row>
    <row r="32" spans="1:9" x14ac:dyDescent="0.3">
      <c r="A32" s="19"/>
      <c r="B32" s="27" t="s">
        <v>165</v>
      </c>
      <c r="I32" s="24"/>
    </row>
    <row r="33" spans="1:9" x14ac:dyDescent="0.3">
      <c r="A33" s="19"/>
      <c r="B33" s="27" t="s">
        <v>151</v>
      </c>
      <c r="C33" s="27"/>
      <c r="D33" s="27"/>
      <c r="E33" s="27"/>
      <c r="F33" s="27"/>
      <c r="G33" s="27"/>
      <c r="H33" s="27"/>
      <c r="I33" s="24"/>
    </row>
    <row r="34" spans="1:9" x14ac:dyDescent="0.3">
      <c r="A34" s="19"/>
      <c r="B34" s="27" t="s">
        <v>153</v>
      </c>
      <c r="C34" s="27"/>
      <c r="D34" s="27"/>
      <c r="E34" s="27"/>
      <c r="F34" s="27"/>
      <c r="G34" s="27"/>
      <c r="H34" s="27"/>
      <c r="I34" s="24"/>
    </row>
    <row r="35" spans="1:9" x14ac:dyDescent="0.3">
      <c r="A35" s="19"/>
      <c r="B35" s="27" t="s">
        <v>152</v>
      </c>
      <c r="C35" s="27"/>
      <c r="D35" s="27"/>
      <c r="E35" s="27"/>
      <c r="F35" s="27"/>
      <c r="G35" s="27"/>
      <c r="H35" s="27"/>
      <c r="I35" s="24"/>
    </row>
    <row r="36" spans="1:9" x14ac:dyDescent="0.3">
      <c r="A36" s="19"/>
      <c r="B36" s="27" t="s">
        <v>150</v>
      </c>
      <c r="C36" s="27"/>
      <c r="D36" s="27"/>
      <c r="E36" s="27"/>
      <c r="F36" s="27"/>
      <c r="G36" s="27"/>
      <c r="H36" s="27"/>
      <c r="I36" s="24"/>
    </row>
    <row r="37" spans="1:9" x14ac:dyDescent="0.3">
      <c r="A37" s="19"/>
      <c r="B37" s="27" t="s">
        <v>129</v>
      </c>
      <c r="C37" s="27"/>
      <c r="D37" s="27"/>
      <c r="E37" s="27"/>
      <c r="F37" s="27"/>
      <c r="G37" s="27"/>
      <c r="H37" s="27"/>
      <c r="I37" s="24"/>
    </row>
    <row r="38" spans="1:9" x14ac:dyDescent="0.3">
      <c r="A38" s="19"/>
      <c r="B38" s="27" t="s">
        <v>173</v>
      </c>
      <c r="C38" s="72"/>
      <c r="D38" s="72"/>
      <c r="E38" s="72"/>
      <c r="F38" s="72"/>
      <c r="G38" s="72"/>
      <c r="H38" s="72"/>
      <c r="I38" s="24"/>
    </row>
    <row r="39" spans="1:9" x14ac:dyDescent="0.3">
      <c r="A39" s="19"/>
      <c r="B39" s="27" t="s">
        <v>140</v>
      </c>
      <c r="C39" s="72"/>
      <c r="D39" s="72"/>
      <c r="E39" s="72"/>
      <c r="F39" s="72"/>
      <c r="G39" s="72"/>
      <c r="H39" s="72"/>
      <c r="I39" s="24"/>
    </row>
    <row r="40" spans="1:9" x14ac:dyDescent="0.3">
      <c r="A40" s="19"/>
      <c r="B40" s="27" t="s">
        <v>142</v>
      </c>
      <c r="C40" s="27"/>
      <c r="D40" s="27"/>
      <c r="E40" s="27"/>
      <c r="F40" s="27"/>
      <c r="G40" s="27"/>
      <c r="H40" s="27"/>
      <c r="I40" s="24"/>
    </row>
    <row r="41" spans="1:9" x14ac:dyDescent="0.3">
      <c r="A41" s="19"/>
      <c r="B41" s="27" t="s">
        <v>141</v>
      </c>
      <c r="C41" s="27"/>
      <c r="D41" s="27"/>
      <c r="E41" s="27"/>
      <c r="F41" s="27"/>
      <c r="G41" s="27"/>
      <c r="H41" s="27"/>
      <c r="I41" s="24"/>
    </row>
    <row r="42" spans="1:9" x14ac:dyDescent="0.3">
      <c r="A42" s="19"/>
      <c r="B42" s="27" t="s">
        <v>130</v>
      </c>
      <c r="C42" s="27"/>
      <c r="D42" s="27"/>
      <c r="E42" s="27"/>
      <c r="F42" s="27"/>
      <c r="G42" s="27"/>
      <c r="H42" s="27"/>
      <c r="I42" s="24"/>
    </row>
    <row r="43" spans="1:9" x14ac:dyDescent="0.3">
      <c r="A43" s="19"/>
      <c r="B43" s="27" t="s">
        <v>144</v>
      </c>
      <c r="C43" s="27"/>
      <c r="D43" s="27"/>
      <c r="E43" s="27"/>
      <c r="F43" s="27"/>
      <c r="G43" s="27"/>
      <c r="H43" s="27"/>
      <c r="I43" s="24"/>
    </row>
    <row r="44" spans="1:9" x14ac:dyDescent="0.3">
      <c r="A44" s="19"/>
      <c r="B44" s="27" t="s">
        <v>143</v>
      </c>
      <c r="C44" s="27"/>
      <c r="D44" s="27"/>
      <c r="E44" s="27"/>
      <c r="F44" s="27"/>
      <c r="G44" s="27"/>
      <c r="H44" s="27"/>
      <c r="I44" s="24"/>
    </row>
    <row r="45" spans="1:9" x14ac:dyDescent="0.3">
      <c r="A45" s="19"/>
      <c r="B45" s="27" t="s">
        <v>132</v>
      </c>
      <c r="C45" s="27"/>
      <c r="D45" s="27"/>
      <c r="E45" s="27"/>
      <c r="F45" s="27"/>
      <c r="G45" s="27"/>
      <c r="H45" s="27"/>
      <c r="I45" s="24"/>
    </row>
    <row r="46" spans="1:9" x14ac:dyDescent="0.3">
      <c r="A46" s="19"/>
      <c r="B46" s="27" t="s">
        <v>131</v>
      </c>
      <c r="C46" s="27"/>
      <c r="D46" s="27"/>
      <c r="E46" s="27"/>
      <c r="F46" s="27"/>
      <c r="G46" s="27"/>
      <c r="H46" s="27"/>
      <c r="I46" s="24"/>
    </row>
    <row r="47" spans="1:9" x14ac:dyDescent="0.3">
      <c r="A47" s="19"/>
      <c r="B47" s="27" t="s">
        <v>133</v>
      </c>
      <c r="C47" s="27"/>
      <c r="D47" s="27"/>
      <c r="E47" s="27"/>
      <c r="F47" s="27"/>
      <c r="G47" s="27"/>
      <c r="H47" s="27"/>
      <c r="I47" s="24"/>
    </row>
    <row r="48" spans="1:9" x14ac:dyDescent="0.3">
      <c r="A48" s="19"/>
      <c r="B48" s="27" t="s">
        <v>166</v>
      </c>
      <c r="C48" s="27"/>
      <c r="D48" s="27"/>
      <c r="E48" s="27"/>
      <c r="F48" s="27"/>
      <c r="G48" s="27"/>
      <c r="H48" s="27"/>
      <c r="I48" s="24"/>
    </row>
    <row r="49" spans="1:9" x14ac:dyDescent="0.3">
      <c r="A49" s="19"/>
      <c r="B49" s="27" t="s">
        <v>167</v>
      </c>
      <c r="C49" s="27"/>
      <c r="D49" s="27"/>
      <c r="E49" s="27"/>
      <c r="F49" s="27"/>
      <c r="G49" s="27"/>
      <c r="H49" s="27"/>
      <c r="I49" s="24"/>
    </row>
    <row r="50" spans="1:9" x14ac:dyDescent="0.3">
      <c r="A50" s="19"/>
      <c r="B50" s="27" t="s">
        <v>145</v>
      </c>
      <c r="C50" s="27"/>
      <c r="D50" s="27"/>
      <c r="E50" s="27"/>
      <c r="F50" s="27"/>
      <c r="G50" s="27"/>
      <c r="H50" s="27"/>
      <c r="I50" s="24"/>
    </row>
    <row r="51" spans="1:9" x14ac:dyDescent="0.3">
      <c r="A51" s="19"/>
      <c r="B51" s="27" t="s">
        <v>146</v>
      </c>
      <c r="C51" s="27"/>
      <c r="D51" s="27"/>
      <c r="E51" s="27"/>
      <c r="F51" s="27"/>
      <c r="G51" s="27"/>
      <c r="H51" s="27"/>
      <c r="I51" s="24"/>
    </row>
    <row r="52" spans="1:9" x14ac:dyDescent="0.3">
      <c r="A52" s="19"/>
      <c r="B52" s="27" t="s">
        <v>147</v>
      </c>
      <c r="C52" s="27"/>
      <c r="D52" s="27"/>
      <c r="E52" s="27"/>
      <c r="F52" s="27"/>
      <c r="G52" s="27"/>
      <c r="H52" s="27"/>
      <c r="I52" s="24"/>
    </row>
    <row r="53" spans="1:9" x14ac:dyDescent="0.3">
      <c r="A53" s="19"/>
      <c r="B53" s="27" t="s">
        <v>136</v>
      </c>
      <c r="C53" s="27"/>
      <c r="D53" s="27"/>
      <c r="E53" s="27"/>
      <c r="F53" s="27"/>
      <c r="G53" s="27"/>
      <c r="H53" s="27"/>
      <c r="I53" s="24"/>
    </row>
    <row r="54" spans="1:9" x14ac:dyDescent="0.3">
      <c r="A54" s="19"/>
      <c r="B54" s="27" t="s">
        <v>148</v>
      </c>
      <c r="C54" s="27"/>
      <c r="D54" s="27"/>
      <c r="E54" s="27"/>
      <c r="F54" s="27"/>
      <c r="G54" s="27"/>
      <c r="H54" s="27"/>
      <c r="I54" s="24"/>
    </row>
    <row r="55" spans="1:9" x14ac:dyDescent="0.3">
      <c r="A55" s="19"/>
      <c r="B55" s="27" t="s">
        <v>149</v>
      </c>
      <c r="C55" s="27"/>
      <c r="D55" s="27"/>
      <c r="E55" s="27"/>
      <c r="F55" s="27"/>
      <c r="G55" s="27"/>
      <c r="H55" s="27"/>
      <c r="I55" s="24"/>
    </row>
    <row r="56" spans="1:9" x14ac:dyDescent="0.3">
      <c r="A56" s="19"/>
      <c r="B56" s="27"/>
      <c r="I56" s="24"/>
    </row>
    <row r="57" spans="1:9" x14ac:dyDescent="0.3">
      <c r="A57" s="19"/>
      <c r="B57" s="15" t="s">
        <v>95</v>
      </c>
      <c r="I57" s="24"/>
    </row>
    <row r="58" spans="1:9" x14ac:dyDescent="0.3">
      <c r="A58" s="19"/>
      <c r="I58" s="24"/>
    </row>
    <row r="59" spans="1:9" x14ac:dyDescent="0.3">
      <c r="A59" s="19"/>
      <c r="B59" s="15" t="s">
        <v>96</v>
      </c>
      <c r="I59" s="24"/>
    </row>
    <row r="60" spans="1:9" ht="16.2" thickBot="1" x14ac:dyDescent="0.35">
      <c r="A60" s="36"/>
      <c r="B60" s="37"/>
      <c r="C60" s="37"/>
      <c r="D60" s="37"/>
      <c r="E60" s="37"/>
      <c r="F60" s="37"/>
      <c r="G60" s="37"/>
      <c r="H60" s="37"/>
      <c r="I60" s="38"/>
    </row>
    <row r="61" spans="1:9" ht="16.2" thickTop="1" x14ac:dyDescent="0.3"/>
  </sheetData>
  <sheetProtection algorithmName="SHA-512" hashValue="9ZiCqhskLut4XrJD6kkaf5mCiH+57VFV33Giha9xHS75JYL37GZaUO/bRziV5qzMtKvscy7YVdrvX9fxeC5Hiw==" saltValue="ojzit3Y4YB2qZPVOTjddxQ==" spinCount="100000" sheet="1" objects="1" scenarios="1"/>
  <mergeCells count="8">
    <mergeCell ref="B10:C10"/>
    <mergeCell ref="G10:H10"/>
    <mergeCell ref="B16:H18"/>
    <mergeCell ref="A2:I2"/>
    <mergeCell ref="B8:C8"/>
    <mergeCell ref="G8:H8"/>
    <mergeCell ref="B9:C9"/>
    <mergeCell ref="G9:H9"/>
  </mergeCells>
  <hyperlinks>
    <hyperlink ref="B10" r:id="rId1" xr:uid="{2FBC30C1-4B31-468E-9A81-B833003F2E40}"/>
    <hyperlink ref="G10" r:id="rId2" xr:uid="{4F039838-57A9-4136-9670-292C4815DD1C}"/>
  </hyperlinks>
  <printOptions horizontalCentered="1"/>
  <pageMargins left="0.45" right="0.45" top="0.5" bottom="0.5" header="0.3" footer="0.3"/>
  <pageSetup scale="69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87BB-2115-4F3D-B6C7-7F8B254B83C5}">
  <sheetPr codeName="Sheet1">
    <tabColor rgb="FFFFC000"/>
    <pageSetUpPr fitToPage="1"/>
  </sheetPr>
  <dimension ref="A1:G35"/>
  <sheetViews>
    <sheetView zoomScaleNormal="100" workbookViewId="0">
      <selection sqref="A1:F1"/>
    </sheetView>
  </sheetViews>
  <sheetFormatPr defaultColWidth="9.109375" defaultRowHeight="15.6" x14ac:dyDescent="0.3"/>
  <cols>
    <col min="1" max="6" width="17.6640625" style="15" customWidth="1"/>
    <col min="7" max="16384" width="9.109375" style="15"/>
  </cols>
  <sheetData>
    <row r="1" spans="1:6" ht="16.2" thickTop="1" x14ac:dyDescent="0.3">
      <c r="A1" s="123" t="s">
        <v>97</v>
      </c>
      <c r="B1" s="124"/>
      <c r="C1" s="124"/>
      <c r="D1" s="124"/>
      <c r="E1" s="124"/>
      <c r="F1" s="125"/>
    </row>
    <row r="2" spans="1:6" x14ac:dyDescent="0.3">
      <c r="A2" s="16"/>
      <c r="B2" s="17"/>
      <c r="C2" s="17"/>
      <c r="D2" s="17"/>
      <c r="E2" s="17"/>
      <c r="F2" s="18"/>
    </row>
    <row r="3" spans="1:6" x14ac:dyDescent="0.3">
      <c r="A3" s="126" t="s">
        <v>154</v>
      </c>
      <c r="B3" s="127"/>
      <c r="C3" s="127"/>
      <c r="D3" s="127"/>
      <c r="E3" s="127"/>
      <c r="F3" s="128"/>
    </row>
    <row r="4" spans="1:6" x14ac:dyDescent="0.3">
      <c r="A4" s="19"/>
      <c r="C4" s="39" t="s">
        <v>91</v>
      </c>
      <c r="D4" s="129" t="str">
        <f>Instructions!C13</f>
        <v>1/1/2022-12/31/2022</v>
      </c>
      <c r="E4" s="130"/>
      <c r="F4" s="40"/>
    </row>
    <row r="5" spans="1:6" x14ac:dyDescent="0.3">
      <c r="A5" s="19"/>
      <c r="C5" s="39" t="s">
        <v>92</v>
      </c>
      <c r="D5" s="41">
        <f>Instructions!C14</f>
        <v>45107</v>
      </c>
      <c r="E5" s="42"/>
      <c r="F5" s="24"/>
    </row>
    <row r="6" spans="1:6" x14ac:dyDescent="0.3">
      <c r="A6" s="19"/>
      <c r="F6" s="24"/>
    </row>
    <row r="7" spans="1:6" x14ac:dyDescent="0.3">
      <c r="A7" s="131" t="s">
        <v>98</v>
      </c>
      <c r="B7" s="132"/>
      <c r="C7" s="132"/>
      <c r="D7" s="132"/>
      <c r="E7" s="132"/>
      <c r="F7" s="133"/>
    </row>
    <row r="8" spans="1:6" x14ac:dyDescent="0.3">
      <c r="A8" s="43"/>
      <c r="B8" s="27"/>
      <c r="C8" s="27"/>
      <c r="D8" s="27"/>
      <c r="E8" s="27"/>
      <c r="F8" s="44"/>
    </row>
    <row r="9" spans="1:6" x14ac:dyDescent="0.3">
      <c r="A9" s="45" t="s">
        <v>159</v>
      </c>
      <c r="B9" s="27"/>
      <c r="C9" s="27"/>
      <c r="D9" s="27"/>
      <c r="E9" s="27"/>
      <c r="F9" s="44"/>
    </row>
    <row r="10" spans="1:6" x14ac:dyDescent="0.3">
      <c r="A10" s="45" t="s">
        <v>156</v>
      </c>
      <c r="B10" s="27"/>
      <c r="C10" s="27"/>
      <c r="D10" s="27"/>
      <c r="E10" s="27"/>
      <c r="F10" s="44"/>
    </row>
    <row r="11" spans="1:6" x14ac:dyDescent="0.3">
      <c r="A11" s="45" t="s">
        <v>155</v>
      </c>
      <c r="B11" s="27"/>
      <c r="C11" s="27"/>
      <c r="D11" s="27"/>
      <c r="E11" s="27"/>
      <c r="F11" s="44"/>
    </row>
    <row r="12" spans="1:6" x14ac:dyDescent="0.3">
      <c r="A12" s="19"/>
      <c r="F12" s="24"/>
    </row>
    <row r="13" spans="1:6" x14ac:dyDescent="0.3">
      <c r="A13" s="46" t="s">
        <v>99</v>
      </c>
      <c r="B13" s="47"/>
      <c r="C13" s="48">
        <v>99999</v>
      </c>
      <c r="D13" s="49"/>
      <c r="E13" s="49"/>
      <c r="F13" s="50"/>
    </row>
    <row r="14" spans="1:6" x14ac:dyDescent="0.3">
      <c r="A14" s="51"/>
      <c r="B14" s="49"/>
      <c r="C14" s="49"/>
      <c r="D14" s="49"/>
      <c r="E14" s="49"/>
      <c r="F14" s="50"/>
    </row>
    <row r="15" spans="1:6" x14ac:dyDescent="0.3">
      <c r="A15" s="46" t="s">
        <v>100</v>
      </c>
      <c r="B15" s="47"/>
      <c r="C15" s="52" t="s">
        <v>114</v>
      </c>
      <c r="D15" s="53"/>
      <c r="E15" s="53"/>
      <c r="F15" s="54"/>
    </row>
    <row r="16" spans="1:6" x14ac:dyDescent="0.3">
      <c r="A16" s="46" t="s">
        <v>101</v>
      </c>
      <c r="B16" s="47"/>
      <c r="C16" s="52" t="s">
        <v>115</v>
      </c>
      <c r="D16" s="53"/>
      <c r="E16" s="53"/>
      <c r="F16" s="54"/>
    </row>
    <row r="17" spans="1:6" x14ac:dyDescent="0.3">
      <c r="A17" s="46" t="s">
        <v>102</v>
      </c>
      <c r="B17" s="47"/>
      <c r="C17" s="52" t="s">
        <v>116</v>
      </c>
      <c r="D17" s="53"/>
      <c r="E17" s="53"/>
      <c r="F17" s="54"/>
    </row>
    <row r="18" spans="1:6" x14ac:dyDescent="0.3">
      <c r="A18" s="46" t="s">
        <v>103</v>
      </c>
      <c r="B18" s="47"/>
      <c r="C18" s="52" t="s">
        <v>117</v>
      </c>
      <c r="D18" s="53"/>
      <c r="E18" s="53"/>
      <c r="F18" s="54"/>
    </row>
    <row r="19" spans="1:6" x14ac:dyDescent="0.3">
      <c r="A19" s="46" t="s">
        <v>104</v>
      </c>
      <c r="B19" s="47"/>
      <c r="C19" s="52" t="s">
        <v>118</v>
      </c>
      <c r="D19" s="53"/>
      <c r="E19" s="53"/>
      <c r="F19" s="54"/>
    </row>
    <row r="20" spans="1:6" x14ac:dyDescent="0.3">
      <c r="A20" s="46" t="s">
        <v>105</v>
      </c>
      <c r="B20" s="47"/>
      <c r="C20" s="52">
        <v>27603</v>
      </c>
      <c r="D20" s="55"/>
      <c r="E20" s="49"/>
      <c r="F20" s="50"/>
    </row>
    <row r="21" spans="1:6" x14ac:dyDescent="0.3">
      <c r="A21" s="46"/>
      <c r="B21" s="47"/>
      <c r="C21" s="56"/>
      <c r="D21" s="49"/>
      <c r="E21" s="49"/>
      <c r="F21" s="50"/>
    </row>
    <row r="22" spans="1:6" x14ac:dyDescent="0.3">
      <c r="A22" s="46" t="s">
        <v>106</v>
      </c>
      <c r="B22" s="47"/>
      <c r="C22" s="52" t="s">
        <v>119</v>
      </c>
      <c r="D22" s="52" t="s">
        <v>120</v>
      </c>
      <c r="E22" s="52" t="s">
        <v>121</v>
      </c>
      <c r="F22" s="57"/>
    </row>
    <row r="23" spans="1:6" x14ac:dyDescent="0.3">
      <c r="A23" s="46"/>
      <c r="B23" s="47"/>
      <c r="C23" s="58" t="s">
        <v>107</v>
      </c>
      <c r="D23" s="58" t="s">
        <v>108</v>
      </c>
      <c r="E23" s="58" t="s">
        <v>109</v>
      </c>
      <c r="F23" s="59"/>
    </row>
    <row r="24" spans="1:6" x14ac:dyDescent="0.3">
      <c r="A24" s="46" t="s">
        <v>110</v>
      </c>
      <c r="B24" s="47"/>
      <c r="C24" s="52" t="s">
        <v>122</v>
      </c>
      <c r="D24" s="47" t="s">
        <v>111</v>
      </c>
      <c r="E24" s="52">
        <v>999</v>
      </c>
      <c r="F24" s="24"/>
    </row>
    <row r="25" spans="1:6" x14ac:dyDescent="0.3">
      <c r="A25" s="46" t="s">
        <v>112</v>
      </c>
      <c r="B25" s="47"/>
      <c r="C25" s="52" t="s">
        <v>123</v>
      </c>
      <c r="D25" s="60"/>
      <c r="E25" s="60"/>
      <c r="F25" s="61"/>
    </row>
    <row r="26" spans="1:6" x14ac:dyDescent="0.3">
      <c r="A26" s="46"/>
      <c r="B26" s="47"/>
      <c r="C26" s="62"/>
      <c r="D26" s="60"/>
      <c r="E26" s="60"/>
      <c r="F26" s="61"/>
    </row>
    <row r="27" spans="1:6" ht="28.8" x14ac:dyDescent="0.55000000000000004">
      <c r="A27" s="46"/>
      <c r="B27" s="47"/>
      <c r="C27" s="86"/>
      <c r="D27" s="87"/>
      <c r="E27" s="87"/>
      <c r="F27" s="61"/>
    </row>
    <row r="28" spans="1:6" x14ac:dyDescent="0.3">
      <c r="A28" s="63"/>
      <c r="C28" s="64" t="s">
        <v>113</v>
      </c>
      <c r="D28" s="65"/>
      <c r="E28" s="65"/>
      <c r="F28" s="61"/>
    </row>
    <row r="29" spans="1:6" x14ac:dyDescent="0.3">
      <c r="A29" s="63"/>
      <c r="C29" s="77"/>
      <c r="D29" s="60"/>
      <c r="E29" s="60"/>
      <c r="F29" s="61"/>
    </row>
    <row r="30" spans="1:6" x14ac:dyDescent="0.3">
      <c r="A30" s="63"/>
      <c r="B30" s="47"/>
      <c r="C30" s="62" t="s">
        <v>160</v>
      </c>
      <c r="D30" s="60"/>
      <c r="E30" s="60"/>
      <c r="F30" s="61"/>
    </row>
    <row r="31" spans="1:6" x14ac:dyDescent="0.3">
      <c r="A31" s="63"/>
      <c r="C31" s="62" t="s">
        <v>168</v>
      </c>
      <c r="D31" s="60"/>
      <c r="E31" s="60"/>
      <c r="F31" s="61"/>
    </row>
    <row r="32" spans="1:6" x14ac:dyDescent="0.3">
      <c r="A32" s="63"/>
      <c r="B32" s="47"/>
      <c r="C32" s="62" t="s">
        <v>161</v>
      </c>
      <c r="D32" s="60"/>
      <c r="E32" s="60"/>
      <c r="F32" s="61"/>
    </row>
    <row r="33" spans="1:7" x14ac:dyDescent="0.3">
      <c r="A33" s="63"/>
      <c r="B33" s="47"/>
      <c r="C33" s="77"/>
      <c r="D33" s="60"/>
      <c r="E33" s="60"/>
      <c r="F33" s="61"/>
    </row>
    <row r="34" spans="1:7" ht="16.2" thickBot="1" x14ac:dyDescent="0.35">
      <c r="A34" s="66"/>
      <c r="B34" s="67"/>
      <c r="C34" s="68"/>
      <c r="D34" s="69"/>
      <c r="E34" s="69"/>
      <c r="F34" s="70"/>
      <c r="G34" s="47"/>
    </row>
    <row r="35" spans="1:7" ht="16.2" thickTop="1" x14ac:dyDescent="0.3"/>
  </sheetData>
  <sheetProtection algorithmName="SHA-512" hashValue="sv/vv8nLtHot/2UzRfCC8qWQa4oJJNncUWWtFrVFFsMvD6L9F+GM12jZcd/nsjs5xHgQALoID7bieF4u/6Rxgw==" saltValue="jdy9Jl59fB+WJvi+MY8D6w==" spinCount="100000" sheet="1" objects="1" scenarios="1"/>
  <mergeCells count="4">
    <mergeCell ref="A1:F1"/>
    <mergeCell ref="A3:F3"/>
    <mergeCell ref="D4:E4"/>
    <mergeCell ref="A7:F7"/>
  </mergeCells>
  <dataValidations count="1">
    <dataValidation type="whole" operator="equal" showInputMessage="1" showErrorMessage="1" sqref="C21" xr:uid="{038992BA-0AE4-4749-B004-E728AF9F66FB}">
      <formula1>CoNAICCode</formula1>
    </dataValidation>
  </dataValidations>
  <printOptions horizontalCentered="1"/>
  <pageMargins left="0.45" right="0.45" top="0.5" bottom="0.5" header="0.3" footer="0.3"/>
  <pageSetup scale="79" orientation="portrait" r:id="rId1"/>
  <headerFooter>
    <oddFooter>&amp;L&amp;8&amp;F&amp;C&amp;8&amp;A&amp;R&amp;8&amp;D</oddFooter>
  </headerFooter>
  <drawing r:id="rId2"/>
  <legacyDrawing r:id="rId3"/>
  <controls>
    <mc:AlternateContent xmlns:mc="http://schemas.openxmlformats.org/markup-compatibility/2006">
      <mc:Choice Requires="x14">
        <control shapeId="5130" r:id="rId4" name="CheckBox1">
          <controlPr defaultSize="0" autoLine="0" autoPict="0" linkedCell="TrueFalseVariable!A1" r:id="rId5">
            <anchor moveWithCells="1">
              <from>
                <xdr:col>1</xdr:col>
                <xdr:colOff>647700</xdr:colOff>
                <xdr:row>29</xdr:row>
                <xdr:rowOff>45720</xdr:rowOff>
              </from>
              <to>
                <xdr:col>1</xdr:col>
                <xdr:colOff>1127760</xdr:colOff>
                <xdr:row>29</xdr:row>
                <xdr:rowOff>160020</xdr:rowOff>
              </to>
            </anchor>
          </controlPr>
        </control>
      </mc:Choice>
      <mc:Fallback>
        <control shapeId="5130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7F7-5128-472F-AC08-868EAB846A72}">
  <sheetPr codeName="Sheet3">
    <tabColor rgb="FFFFC000"/>
  </sheetPr>
  <dimension ref="A1:I98"/>
  <sheetViews>
    <sheetView zoomScaleNormal="100" workbookViewId="0">
      <pane ySplit="12" topLeftCell="A13" activePane="bottomLeft" state="frozen"/>
      <selection pane="bottomLeft" activeCell="A13" sqref="A13"/>
    </sheetView>
  </sheetViews>
  <sheetFormatPr defaultRowHeight="13.2" x14ac:dyDescent="0.25"/>
  <cols>
    <col min="1" max="1" width="14.6640625" customWidth="1"/>
    <col min="2" max="2" width="48.109375" customWidth="1"/>
    <col min="3" max="3" width="20.88671875" customWidth="1"/>
    <col min="4" max="4" width="5.109375" customWidth="1"/>
    <col min="5" max="5" width="16.33203125" customWidth="1"/>
  </cols>
  <sheetData>
    <row r="1" spans="1:6" ht="13.5" customHeight="1" x14ac:dyDescent="0.3">
      <c r="A1" s="134" t="s">
        <v>138</v>
      </c>
      <c r="B1" s="134"/>
      <c r="C1" s="134"/>
      <c r="D1" s="73"/>
      <c r="E1" s="73"/>
    </row>
    <row r="2" spans="1:6" ht="14.4" x14ac:dyDescent="0.3">
      <c r="A2" s="73" t="s">
        <v>90</v>
      </c>
      <c r="B2" s="73" t="str">
        <f>Instructions!C12</f>
        <v>N.C.G.S. §58-57-110, 11 NCAC 16.0501-.0504, and §58-2-190 - Credit Unemployment Insurance</v>
      </c>
      <c r="C2" s="73"/>
      <c r="D2" s="73"/>
      <c r="E2" s="73"/>
    </row>
    <row r="3" spans="1:6" ht="14.4" x14ac:dyDescent="0.3">
      <c r="A3" s="73" t="s">
        <v>92</v>
      </c>
      <c r="B3" s="74">
        <f>Instructions!C14</f>
        <v>45107</v>
      </c>
      <c r="C3" s="73"/>
      <c r="D3" s="73"/>
      <c r="E3" s="73"/>
    </row>
    <row r="4" spans="1:6" ht="14.4" x14ac:dyDescent="0.3">
      <c r="A4" s="73"/>
      <c r="B4" s="73"/>
      <c r="C4" s="73"/>
      <c r="D4" s="73"/>
      <c r="E4" s="73"/>
    </row>
    <row r="5" spans="1:6" ht="14.4" x14ac:dyDescent="0.3">
      <c r="A5" s="73" t="s">
        <v>100</v>
      </c>
      <c r="B5" s="73"/>
      <c r="C5" s="134" t="str">
        <f>Verification!C15</f>
        <v>An Insurance Company</v>
      </c>
      <c r="D5" s="134"/>
      <c r="E5" s="73"/>
    </row>
    <row r="6" spans="1:6" ht="14.4" x14ac:dyDescent="0.3">
      <c r="A6" s="73" t="s">
        <v>139</v>
      </c>
      <c r="B6" s="73"/>
      <c r="C6" s="75">
        <f>Verification!C13</f>
        <v>99999</v>
      </c>
      <c r="D6" s="73"/>
      <c r="E6" s="73"/>
    </row>
    <row r="7" spans="1:6" ht="14.4" x14ac:dyDescent="0.3">
      <c r="A7" s="76" t="s">
        <v>91</v>
      </c>
      <c r="B7" s="73"/>
      <c r="C7" s="135" t="str">
        <f>Instructions!C13</f>
        <v>1/1/2022-12/31/2022</v>
      </c>
      <c r="D7" s="135"/>
      <c r="E7" s="73"/>
    </row>
    <row r="8" spans="1:6" ht="14.4" x14ac:dyDescent="0.3">
      <c r="A8" s="76"/>
      <c r="B8" s="73"/>
      <c r="C8" s="82"/>
      <c r="D8" s="82"/>
      <c r="E8" s="73"/>
    </row>
    <row r="9" spans="1:6" ht="14.4" x14ac:dyDescent="0.3">
      <c r="A9" s="76"/>
      <c r="B9" s="85" t="s">
        <v>171</v>
      </c>
      <c r="C9" s="82"/>
      <c r="D9" s="82"/>
      <c r="E9" s="73"/>
    </row>
    <row r="10" spans="1:6" ht="14.4" x14ac:dyDescent="0.25">
      <c r="A10" s="1"/>
      <c r="B10" s="85" t="s">
        <v>172</v>
      </c>
    </row>
    <row r="11" spans="1:6" x14ac:dyDescent="0.25">
      <c r="A11" s="1"/>
    </row>
    <row r="12" spans="1:6" ht="13.8" thickBot="1" x14ac:dyDescent="0.3">
      <c r="B12" s="3"/>
      <c r="C12" s="2" t="s">
        <v>57</v>
      </c>
      <c r="E12" s="71" t="s">
        <v>42</v>
      </c>
    </row>
    <row r="13" spans="1:6" ht="16.2" thickTop="1" x14ac:dyDescent="0.3">
      <c r="A13" s="12"/>
      <c r="B13" s="115"/>
      <c r="C13" s="115"/>
      <c r="D13" s="115"/>
      <c r="E13" s="115"/>
      <c r="F13" s="116"/>
    </row>
    <row r="14" spans="1:6" ht="15.6" x14ac:dyDescent="0.3">
      <c r="A14" s="88" t="s">
        <v>59</v>
      </c>
      <c r="B14" t="s">
        <v>58</v>
      </c>
      <c r="C14" s="3"/>
      <c r="E14" s="91"/>
      <c r="F14" s="40"/>
    </row>
    <row r="15" spans="1:6" ht="15.6" x14ac:dyDescent="0.3">
      <c r="A15" s="88"/>
      <c r="B15" s="113">
        <v>2022</v>
      </c>
      <c r="C15" s="78"/>
      <c r="D15" s="112"/>
      <c r="E15" s="78"/>
      <c r="F15" s="40"/>
    </row>
    <row r="16" spans="1:6" ht="15.6" x14ac:dyDescent="0.3">
      <c r="A16" s="88"/>
      <c r="B16" s="113">
        <f>B15+1</f>
        <v>2023</v>
      </c>
      <c r="C16" s="104"/>
      <c r="D16" s="112"/>
      <c r="E16" s="104"/>
      <c r="F16" s="40"/>
    </row>
    <row r="17" spans="1:6" ht="15.6" x14ac:dyDescent="0.3">
      <c r="A17" s="88"/>
      <c r="B17" s="113">
        <f>B16+1</f>
        <v>2024</v>
      </c>
      <c r="C17" s="104"/>
      <c r="D17" s="112"/>
      <c r="E17" s="104"/>
      <c r="F17" s="40"/>
    </row>
    <row r="18" spans="1:6" ht="15.6" x14ac:dyDescent="0.3">
      <c r="A18" s="88"/>
      <c r="B18" s="114" t="s">
        <v>53</v>
      </c>
      <c r="C18" s="108">
        <f>SUM(C15:C17)</f>
        <v>0</v>
      </c>
      <c r="E18" s="108">
        <f>SUM(E15:E17)</f>
        <v>0</v>
      </c>
      <c r="F18" s="40"/>
    </row>
    <row r="19" spans="1:6" ht="15.6" x14ac:dyDescent="0.3">
      <c r="A19" s="88" t="s">
        <v>60</v>
      </c>
      <c r="B19" t="s">
        <v>54</v>
      </c>
      <c r="C19" s="108"/>
      <c r="E19" s="91"/>
      <c r="F19" s="40"/>
    </row>
    <row r="20" spans="1:6" ht="15.6" x14ac:dyDescent="0.3">
      <c r="A20" s="88"/>
      <c r="B20" s="3">
        <f>B15</f>
        <v>2022</v>
      </c>
      <c r="C20" s="78"/>
      <c r="D20" s="112"/>
      <c r="E20" s="78"/>
      <c r="F20" s="40"/>
    </row>
    <row r="21" spans="1:6" ht="15.6" x14ac:dyDescent="0.3">
      <c r="A21" s="88"/>
      <c r="B21" s="3">
        <f t="shared" ref="B21:B23" si="0">B16</f>
        <v>2023</v>
      </c>
      <c r="C21" s="104"/>
      <c r="D21" s="112"/>
      <c r="E21" s="104"/>
      <c r="F21" s="40"/>
    </row>
    <row r="22" spans="1:6" ht="15.6" x14ac:dyDescent="0.3">
      <c r="A22" s="88"/>
      <c r="B22" s="3">
        <f t="shared" si="0"/>
        <v>2024</v>
      </c>
      <c r="C22" s="104"/>
      <c r="D22" s="112"/>
      <c r="E22" s="104"/>
      <c r="F22" s="40"/>
    </row>
    <row r="23" spans="1:6" ht="15.6" x14ac:dyDescent="0.3">
      <c r="A23" s="88"/>
      <c r="B23" s="93" t="str">
        <f t="shared" si="0"/>
        <v>All Years</v>
      </c>
      <c r="C23" s="108">
        <f>SUM(C20:C22)</f>
        <v>0</v>
      </c>
      <c r="E23" s="108">
        <f>SUM(E20:E22)</f>
        <v>0</v>
      </c>
      <c r="F23" s="40"/>
    </row>
    <row r="24" spans="1:6" ht="15.6" x14ac:dyDescent="0.3">
      <c r="A24" s="88" t="s">
        <v>61</v>
      </c>
      <c r="B24" t="s">
        <v>0</v>
      </c>
      <c r="C24" s="108"/>
      <c r="E24" s="91"/>
      <c r="F24" s="40"/>
    </row>
    <row r="25" spans="1:6" ht="15.6" x14ac:dyDescent="0.3">
      <c r="A25" s="88"/>
      <c r="B25" s="93">
        <f>B20</f>
        <v>2022</v>
      </c>
      <c r="C25" s="78"/>
      <c r="D25" s="112"/>
      <c r="E25" s="78"/>
      <c r="F25" s="40"/>
    </row>
    <row r="26" spans="1:6" ht="15.6" x14ac:dyDescent="0.3">
      <c r="A26" s="88"/>
      <c r="B26" s="93">
        <f t="shared" ref="B26:B28" si="1">B21</f>
        <v>2023</v>
      </c>
      <c r="C26" s="104"/>
      <c r="D26" s="112"/>
      <c r="E26" s="104"/>
      <c r="F26" s="40"/>
    </row>
    <row r="27" spans="1:6" ht="15.6" x14ac:dyDescent="0.3">
      <c r="A27" s="88"/>
      <c r="B27" s="93">
        <f t="shared" si="1"/>
        <v>2024</v>
      </c>
      <c r="C27" s="104"/>
      <c r="D27" s="112"/>
      <c r="E27" s="104"/>
      <c r="F27" s="40"/>
    </row>
    <row r="28" spans="1:6" ht="15.6" x14ac:dyDescent="0.3">
      <c r="A28" s="88"/>
      <c r="B28" s="93" t="str">
        <f t="shared" si="1"/>
        <v>All Years</v>
      </c>
      <c r="C28" s="108">
        <f>SUM(C25:C27)</f>
        <v>0</v>
      </c>
      <c r="E28" s="108">
        <f>SUM(E25:E27)</f>
        <v>0</v>
      </c>
      <c r="F28" s="40"/>
    </row>
    <row r="29" spans="1:6" ht="15.6" x14ac:dyDescent="0.3">
      <c r="A29" s="88" t="s">
        <v>62</v>
      </c>
      <c r="B29" t="s">
        <v>82</v>
      </c>
      <c r="C29" s="108"/>
      <c r="E29" s="91"/>
      <c r="F29" s="40"/>
    </row>
    <row r="30" spans="1:6" ht="15.6" x14ac:dyDescent="0.3">
      <c r="A30" s="88"/>
      <c r="B30" s="93">
        <f>B25</f>
        <v>2022</v>
      </c>
      <c r="C30" s="78"/>
      <c r="D30" s="112"/>
      <c r="E30" s="78"/>
      <c r="F30" s="40"/>
    </row>
    <row r="31" spans="1:6" ht="15.6" x14ac:dyDescent="0.3">
      <c r="A31" s="88"/>
      <c r="B31" s="93">
        <f t="shared" ref="B31:B33" si="2">B26</f>
        <v>2023</v>
      </c>
      <c r="C31" s="104"/>
      <c r="D31" s="112"/>
      <c r="E31" s="104"/>
      <c r="F31" s="40"/>
    </row>
    <row r="32" spans="1:6" ht="15.6" x14ac:dyDescent="0.3">
      <c r="A32" s="88"/>
      <c r="B32" s="93">
        <f t="shared" si="2"/>
        <v>2024</v>
      </c>
      <c r="C32" s="104"/>
      <c r="D32" s="112"/>
      <c r="E32" s="104"/>
      <c r="F32" s="40"/>
    </row>
    <row r="33" spans="1:6" ht="15.6" x14ac:dyDescent="0.3">
      <c r="A33" s="88"/>
      <c r="B33" s="93" t="str">
        <f t="shared" si="2"/>
        <v>All Years</v>
      </c>
      <c r="C33" s="108">
        <f>SUM(C30:C32)</f>
        <v>0</v>
      </c>
      <c r="E33" s="108">
        <f>SUM(E30:E32)</f>
        <v>0</v>
      </c>
      <c r="F33" s="40"/>
    </row>
    <row r="34" spans="1:6" ht="15.6" x14ac:dyDescent="0.3">
      <c r="A34" s="88" t="s">
        <v>63</v>
      </c>
      <c r="B34" t="s">
        <v>55</v>
      </c>
      <c r="C34" s="108"/>
      <c r="E34" s="108"/>
      <c r="F34" s="40"/>
    </row>
    <row r="35" spans="1:6" ht="15.6" x14ac:dyDescent="0.3">
      <c r="A35" s="88"/>
      <c r="B35" s="93">
        <f>B30</f>
        <v>2022</v>
      </c>
      <c r="C35" s="78"/>
      <c r="E35" s="78"/>
      <c r="F35" s="40"/>
    </row>
    <row r="36" spans="1:6" ht="15.6" x14ac:dyDescent="0.3">
      <c r="A36" s="88"/>
      <c r="B36" s="93">
        <f t="shared" ref="B36:B38" si="3">B31</f>
        <v>2023</v>
      </c>
      <c r="C36" s="111"/>
      <c r="E36" s="104"/>
      <c r="F36" s="40"/>
    </row>
    <row r="37" spans="1:6" ht="15.6" x14ac:dyDescent="0.3">
      <c r="A37" s="88"/>
      <c r="B37" s="93">
        <f t="shared" si="3"/>
        <v>2024</v>
      </c>
      <c r="C37" s="111"/>
      <c r="E37" s="104"/>
      <c r="F37" s="40"/>
    </row>
    <row r="38" spans="1:6" ht="15.6" x14ac:dyDescent="0.3">
      <c r="A38" s="88"/>
      <c r="B38" s="93" t="str">
        <f t="shared" si="3"/>
        <v>All Years</v>
      </c>
      <c r="C38" s="108">
        <f>SUM(C35:C37)</f>
        <v>0</v>
      </c>
      <c r="E38" s="108">
        <f>SUM(E35:E37)</f>
        <v>0</v>
      </c>
      <c r="F38" s="40"/>
    </row>
    <row r="39" spans="1:6" ht="15.6" x14ac:dyDescent="0.3">
      <c r="A39" s="88" t="s">
        <v>64</v>
      </c>
      <c r="B39" t="s">
        <v>4</v>
      </c>
      <c r="C39" s="108"/>
      <c r="E39" s="108"/>
      <c r="F39" s="40"/>
    </row>
    <row r="40" spans="1:6" ht="15.6" x14ac:dyDescent="0.3">
      <c r="A40" s="88"/>
      <c r="B40" s="93">
        <f>B35</f>
        <v>2022</v>
      </c>
      <c r="C40" s="80"/>
      <c r="E40" s="80"/>
      <c r="F40" s="40"/>
    </row>
    <row r="41" spans="1:6" ht="15.6" x14ac:dyDescent="0.3">
      <c r="A41" s="88"/>
      <c r="B41" s="93">
        <f t="shared" ref="B41:B43" si="4">B36</f>
        <v>2023</v>
      </c>
      <c r="C41" s="109"/>
      <c r="E41" s="109"/>
      <c r="F41" s="40"/>
    </row>
    <row r="42" spans="1:6" ht="15.6" x14ac:dyDescent="0.3">
      <c r="A42" s="88"/>
      <c r="B42" s="93">
        <f t="shared" si="4"/>
        <v>2024</v>
      </c>
      <c r="C42" s="109"/>
      <c r="E42" s="109"/>
      <c r="F42" s="40"/>
    </row>
    <row r="43" spans="1:6" ht="15.6" x14ac:dyDescent="0.3">
      <c r="A43" s="88"/>
      <c r="B43" s="93" t="str">
        <f t="shared" si="4"/>
        <v>All Years</v>
      </c>
      <c r="C43" s="110">
        <f>SUM(C40:C42)</f>
        <v>0</v>
      </c>
      <c r="E43" s="110">
        <f>SUM(E40:E42)</f>
        <v>0</v>
      </c>
      <c r="F43" s="40"/>
    </row>
    <row r="44" spans="1:6" ht="15.6" x14ac:dyDescent="0.3">
      <c r="A44" s="88" t="s">
        <v>65</v>
      </c>
      <c r="B44" s="90" t="s">
        <v>70</v>
      </c>
      <c r="C44" s="108"/>
      <c r="F44" s="40"/>
    </row>
    <row r="45" spans="1:6" ht="15.6" x14ac:dyDescent="0.3">
      <c r="A45" s="88"/>
      <c r="B45" s="93">
        <f>B40</f>
        <v>2022</v>
      </c>
      <c r="C45" s="78"/>
      <c r="E45" s="78"/>
      <c r="F45" s="40"/>
    </row>
    <row r="46" spans="1:6" ht="15.6" x14ac:dyDescent="0.3">
      <c r="A46" s="88"/>
      <c r="B46" s="93">
        <f t="shared" ref="B46:B48" si="5">B41</f>
        <v>2023</v>
      </c>
      <c r="C46" s="104"/>
      <c r="E46" s="104"/>
      <c r="F46" s="40"/>
    </row>
    <row r="47" spans="1:6" ht="15.6" x14ac:dyDescent="0.3">
      <c r="A47" s="88"/>
      <c r="B47" s="93">
        <f t="shared" si="5"/>
        <v>2024</v>
      </c>
      <c r="C47" s="104"/>
      <c r="E47" s="104"/>
      <c r="F47" s="40"/>
    </row>
    <row r="48" spans="1:6" ht="15.6" x14ac:dyDescent="0.3">
      <c r="A48" s="88"/>
      <c r="B48" s="93" t="str">
        <f t="shared" si="5"/>
        <v>All Years</v>
      </c>
      <c r="C48" s="108">
        <f>SUM(C45:C47)</f>
        <v>0</v>
      </c>
      <c r="E48" s="108">
        <f>SUM(E45:E47)</f>
        <v>0</v>
      </c>
      <c r="F48" s="40"/>
    </row>
    <row r="49" spans="1:6" ht="15.6" x14ac:dyDescent="0.3">
      <c r="A49" s="88" t="s">
        <v>66</v>
      </c>
      <c r="B49" t="s">
        <v>134</v>
      </c>
      <c r="C49" s="108"/>
      <c r="E49" s="91"/>
      <c r="F49" s="40"/>
    </row>
    <row r="50" spans="1:6" ht="15.6" x14ac:dyDescent="0.3">
      <c r="A50" s="88"/>
      <c r="B50" s="105">
        <f>B30</f>
        <v>2022</v>
      </c>
      <c r="C50" s="81"/>
      <c r="E50" s="81"/>
      <c r="F50" s="40"/>
    </row>
    <row r="51" spans="1:6" ht="15.6" x14ac:dyDescent="0.3">
      <c r="A51" s="88"/>
      <c r="B51" s="105">
        <f>B31</f>
        <v>2023</v>
      </c>
      <c r="C51" s="106"/>
      <c r="E51" s="106"/>
      <c r="F51" s="40"/>
    </row>
    <row r="52" spans="1:6" ht="15.6" x14ac:dyDescent="0.3">
      <c r="A52" s="88"/>
      <c r="B52" s="105">
        <f>B32</f>
        <v>2024</v>
      </c>
      <c r="C52" s="106"/>
      <c r="E52" s="106"/>
      <c r="F52" s="40"/>
    </row>
    <row r="53" spans="1:6" ht="15.6" x14ac:dyDescent="0.3">
      <c r="A53" s="88"/>
      <c r="B53" s="93" t="s">
        <v>135</v>
      </c>
      <c r="C53" s="107">
        <v>1.327</v>
      </c>
      <c r="E53" s="107">
        <v>0.5</v>
      </c>
      <c r="F53" s="40"/>
    </row>
    <row r="54" spans="1:6" ht="15.6" x14ac:dyDescent="0.3">
      <c r="A54" s="88" t="s">
        <v>67</v>
      </c>
      <c r="B54" t="s">
        <v>56</v>
      </c>
      <c r="C54" s="3"/>
      <c r="E54" s="91"/>
      <c r="F54" s="40"/>
    </row>
    <row r="55" spans="1:6" ht="15.6" x14ac:dyDescent="0.3">
      <c r="A55" s="88"/>
      <c r="B55" s="3">
        <f>B30</f>
        <v>2022</v>
      </c>
      <c r="C55" s="78"/>
      <c r="D55" s="101"/>
      <c r="E55" s="78"/>
      <c r="F55" s="40"/>
    </row>
    <row r="56" spans="1:6" ht="15.6" x14ac:dyDescent="0.3">
      <c r="A56" s="88"/>
      <c r="B56" s="3">
        <f>B31</f>
        <v>2023</v>
      </c>
      <c r="C56" s="104"/>
      <c r="D56" s="101"/>
      <c r="E56" s="104"/>
      <c r="F56" s="40"/>
    </row>
    <row r="57" spans="1:6" ht="15.6" x14ac:dyDescent="0.3">
      <c r="A57" s="88"/>
      <c r="B57" s="3">
        <f>B32</f>
        <v>2024</v>
      </c>
      <c r="C57" s="104"/>
      <c r="D57" s="101"/>
      <c r="E57" s="104"/>
      <c r="F57" s="40"/>
    </row>
    <row r="58" spans="1:6" ht="15.6" x14ac:dyDescent="0.3">
      <c r="A58" s="88" t="s">
        <v>68</v>
      </c>
      <c r="B58" s="3" t="s">
        <v>1</v>
      </c>
      <c r="C58" s="3"/>
      <c r="E58" s="91"/>
      <c r="F58" s="40"/>
    </row>
    <row r="59" spans="1:6" ht="15.6" x14ac:dyDescent="0.3">
      <c r="A59" s="88"/>
      <c r="B59" s="3">
        <f>B55</f>
        <v>2022</v>
      </c>
      <c r="C59" s="83"/>
      <c r="D59" s="101"/>
      <c r="E59" s="103" t="s">
        <v>52</v>
      </c>
      <c r="F59" s="40"/>
    </row>
    <row r="60" spans="1:6" ht="15.6" x14ac:dyDescent="0.3">
      <c r="A60" s="88"/>
      <c r="B60" s="3">
        <f t="shared" ref="B60:B65" si="6">B56</f>
        <v>2023</v>
      </c>
      <c r="C60" s="99"/>
      <c r="D60" s="101"/>
      <c r="E60" s="102" t="s">
        <v>52</v>
      </c>
      <c r="F60" s="40"/>
    </row>
    <row r="61" spans="1:6" ht="15.6" x14ac:dyDescent="0.3">
      <c r="A61" s="88"/>
      <c r="B61" s="3">
        <f t="shared" si="6"/>
        <v>2024</v>
      </c>
      <c r="C61" s="99"/>
      <c r="D61" s="101"/>
      <c r="E61" s="102" t="s">
        <v>52</v>
      </c>
      <c r="F61" s="40"/>
    </row>
    <row r="62" spans="1:6" ht="15.6" x14ac:dyDescent="0.3">
      <c r="A62" s="88" t="s">
        <v>69</v>
      </c>
      <c r="B62" s="3" t="s">
        <v>2</v>
      </c>
      <c r="C62" s="3"/>
      <c r="E62" s="91"/>
      <c r="F62" s="40"/>
    </row>
    <row r="63" spans="1:6" ht="15.6" x14ac:dyDescent="0.3">
      <c r="A63" s="88"/>
      <c r="B63" s="3">
        <f>B59</f>
        <v>2022</v>
      </c>
      <c r="C63" s="83"/>
      <c r="D63" s="100"/>
      <c r="E63" s="83"/>
      <c r="F63" s="40"/>
    </row>
    <row r="64" spans="1:6" ht="15.6" x14ac:dyDescent="0.3">
      <c r="A64" s="88"/>
      <c r="B64" s="3">
        <f t="shared" si="6"/>
        <v>2023</v>
      </c>
      <c r="C64" s="99"/>
      <c r="D64" s="100"/>
      <c r="E64" s="99"/>
      <c r="F64" s="40"/>
    </row>
    <row r="65" spans="1:6" ht="15.6" x14ac:dyDescent="0.3">
      <c r="A65" s="88"/>
      <c r="B65" s="3">
        <f t="shared" si="6"/>
        <v>2024</v>
      </c>
      <c r="C65" s="99"/>
      <c r="D65" s="100"/>
      <c r="E65" s="99"/>
      <c r="F65" s="40"/>
    </row>
    <row r="66" spans="1:6" ht="15.6" x14ac:dyDescent="0.3">
      <c r="A66" s="88" t="s">
        <v>71</v>
      </c>
      <c r="B66" s="3" t="s">
        <v>3</v>
      </c>
      <c r="C66" s="3"/>
      <c r="E66" s="91"/>
      <c r="F66" s="40"/>
    </row>
    <row r="67" spans="1:6" ht="15.6" x14ac:dyDescent="0.3">
      <c r="A67" s="88"/>
      <c r="B67" s="3">
        <f>B63</f>
        <v>2022</v>
      </c>
      <c r="C67" s="79"/>
      <c r="E67" s="79"/>
      <c r="F67" s="40"/>
    </row>
    <row r="68" spans="1:6" ht="15.6" x14ac:dyDescent="0.3">
      <c r="A68" s="88"/>
      <c r="B68" s="3">
        <f t="shared" ref="B68:B69" si="7">B64</f>
        <v>2023</v>
      </c>
      <c r="C68" s="89"/>
      <c r="E68" s="89"/>
      <c r="F68" s="40"/>
    </row>
    <row r="69" spans="1:6" ht="15.6" x14ac:dyDescent="0.3">
      <c r="A69" s="88"/>
      <c r="B69" s="3">
        <f t="shared" si="7"/>
        <v>2024</v>
      </c>
      <c r="C69" s="89"/>
      <c r="E69" s="89"/>
      <c r="F69" s="40"/>
    </row>
    <row r="70" spans="1:6" ht="15.6" x14ac:dyDescent="0.3">
      <c r="A70" s="88" t="s">
        <v>72</v>
      </c>
      <c r="B70" s="90" t="s">
        <v>79</v>
      </c>
      <c r="C70" s="3"/>
      <c r="E70" s="91"/>
      <c r="F70" s="40"/>
    </row>
    <row r="71" spans="1:6" ht="15.6" x14ac:dyDescent="0.3">
      <c r="A71" s="88"/>
      <c r="B71" s="3">
        <f>B45</f>
        <v>2022</v>
      </c>
      <c r="C71" s="92" t="str">
        <f>IFERROR(ROUND(C45/C15,3),"")</f>
        <v/>
      </c>
      <c r="E71" s="92" t="str">
        <f>IFERROR(ROUND(E45/E15,3),"")</f>
        <v/>
      </c>
      <c r="F71" s="40"/>
    </row>
    <row r="72" spans="1:6" ht="15.6" x14ac:dyDescent="0.3">
      <c r="A72" s="88"/>
      <c r="B72" s="3">
        <f t="shared" ref="B72:B73" si="8">B46</f>
        <v>2023</v>
      </c>
      <c r="C72" s="92" t="str">
        <f>IFERROR(ROUND(C46/C16,3),"")</f>
        <v/>
      </c>
      <c r="E72" s="92" t="str">
        <f>IFERROR(ROUND(E46/E16,3),"")</f>
        <v/>
      </c>
      <c r="F72" s="40"/>
    </row>
    <row r="73" spans="1:6" ht="15.6" x14ac:dyDescent="0.3">
      <c r="A73" s="88"/>
      <c r="B73" s="3">
        <f t="shared" si="8"/>
        <v>2024</v>
      </c>
      <c r="C73" s="92" t="str">
        <f t="shared" ref="C73:E74" si="9">IFERROR(ROUND(C47/C17,3),"")</f>
        <v/>
      </c>
      <c r="E73" s="92" t="str">
        <f t="shared" si="9"/>
        <v/>
      </c>
      <c r="F73" s="40"/>
    </row>
    <row r="74" spans="1:6" ht="15.6" x14ac:dyDescent="0.3">
      <c r="A74" s="88"/>
      <c r="B74" s="93" t="str">
        <f>B48</f>
        <v>All Years</v>
      </c>
      <c r="C74" s="92" t="str">
        <f t="shared" si="9"/>
        <v/>
      </c>
      <c r="E74" s="92" t="str">
        <f t="shared" si="9"/>
        <v/>
      </c>
      <c r="F74" s="40"/>
    </row>
    <row r="75" spans="1:6" ht="15.6" x14ac:dyDescent="0.3">
      <c r="A75" s="88" t="s">
        <v>73</v>
      </c>
      <c r="B75" s="90" t="s">
        <v>80</v>
      </c>
      <c r="C75" s="3"/>
      <c r="E75" s="91"/>
      <c r="F75" s="40"/>
    </row>
    <row r="76" spans="1:6" ht="15.6" x14ac:dyDescent="0.3">
      <c r="A76" s="88"/>
      <c r="B76" s="93">
        <f>B71</f>
        <v>2022</v>
      </c>
      <c r="C76" s="92" t="str">
        <f>IFERROR(ROUND(C35/C30,3),"")</f>
        <v/>
      </c>
      <c r="E76" s="92" t="str">
        <f>IFERROR(ROUND(E35/E30,3),"")</f>
        <v/>
      </c>
      <c r="F76" s="40"/>
    </row>
    <row r="77" spans="1:6" ht="15.6" x14ac:dyDescent="0.3">
      <c r="A77" s="88"/>
      <c r="B77" s="93">
        <f t="shared" ref="B77:B79" si="10">B72</f>
        <v>2023</v>
      </c>
      <c r="C77" s="92" t="str">
        <f>IFERROR(ROUND(C36/C31,3),"")</f>
        <v/>
      </c>
      <c r="E77" s="92" t="str">
        <f>IFERROR(ROUND(E36/E31,3),"")</f>
        <v/>
      </c>
      <c r="F77" s="40"/>
    </row>
    <row r="78" spans="1:6" ht="15.6" x14ac:dyDescent="0.3">
      <c r="A78" s="88"/>
      <c r="B78" s="93">
        <f t="shared" si="10"/>
        <v>2024</v>
      </c>
      <c r="C78" s="92" t="str">
        <f>IFERROR(ROUND(C37/C32,3),"")</f>
        <v/>
      </c>
      <c r="E78" s="92" t="str">
        <f>IFERROR(ROUND(E37/E32,3),"")</f>
        <v/>
      </c>
      <c r="F78" s="40"/>
    </row>
    <row r="79" spans="1:6" ht="15.6" x14ac:dyDescent="0.3">
      <c r="A79" s="88"/>
      <c r="B79" s="93" t="str">
        <f t="shared" si="10"/>
        <v>All Years</v>
      </c>
      <c r="C79" s="92" t="str">
        <f>IFERROR(ROUND(C38/C33,3),"")</f>
        <v/>
      </c>
      <c r="E79" s="92" t="str">
        <f>IFERROR(ROUND(E38/E33,3),"")</f>
        <v/>
      </c>
      <c r="F79" s="40"/>
    </row>
    <row r="80" spans="1:6" ht="15.6" x14ac:dyDescent="0.3">
      <c r="A80" s="88" t="s">
        <v>74</v>
      </c>
      <c r="B80" t="s">
        <v>81</v>
      </c>
      <c r="C80" s="3"/>
      <c r="E80" s="91"/>
      <c r="F80" s="40"/>
    </row>
    <row r="81" spans="1:9" ht="15.6" x14ac:dyDescent="0.3">
      <c r="A81" s="88"/>
      <c r="B81" s="93">
        <f>B76</f>
        <v>2022</v>
      </c>
      <c r="C81" s="92" t="str">
        <f>IFERROR(ROUND(C35/C20,3),"")</f>
        <v/>
      </c>
      <c r="E81" s="92" t="str">
        <f>IFERROR(ROUND(E35/E20,3),"")</f>
        <v/>
      </c>
      <c r="F81" s="40"/>
      <c r="I81" s="11"/>
    </row>
    <row r="82" spans="1:9" ht="15.6" x14ac:dyDescent="0.3">
      <c r="A82" s="88"/>
      <c r="B82" s="93">
        <f t="shared" ref="B82:B83" si="11">B77</f>
        <v>2023</v>
      </c>
      <c r="C82" s="92" t="str">
        <f t="shared" ref="C82" si="12">IFERROR(ROUND(C36/C21,3),"")</f>
        <v/>
      </c>
      <c r="E82" s="92" t="str">
        <f t="shared" ref="E82:E84" si="13">IFERROR(ROUND(E36/E21,3),"")</f>
        <v/>
      </c>
      <c r="F82" s="40"/>
      <c r="I82" s="11"/>
    </row>
    <row r="83" spans="1:9" ht="15.6" x14ac:dyDescent="0.3">
      <c r="A83" s="88"/>
      <c r="B83" s="93">
        <f t="shared" si="11"/>
        <v>2024</v>
      </c>
      <c r="C83" s="92" t="str">
        <f t="shared" ref="C83" si="14">IFERROR(ROUND(C37/C22,3),"")</f>
        <v/>
      </c>
      <c r="E83" s="92" t="str">
        <f t="shared" si="13"/>
        <v/>
      </c>
      <c r="F83" s="40"/>
      <c r="I83" s="11"/>
    </row>
    <row r="84" spans="1:9" ht="15.6" x14ac:dyDescent="0.3">
      <c r="A84" s="88"/>
      <c r="B84" t="s">
        <v>75</v>
      </c>
      <c r="C84" s="92" t="str">
        <f>IFERROR(ROUND(C38/C23,3),"")</f>
        <v/>
      </c>
      <c r="E84" s="92" t="str">
        <f t="shared" si="13"/>
        <v/>
      </c>
      <c r="F84" s="40"/>
      <c r="I84" s="11"/>
    </row>
    <row r="85" spans="1:9" ht="15.6" x14ac:dyDescent="0.3">
      <c r="A85" s="88"/>
      <c r="B85" t="s">
        <v>76</v>
      </c>
      <c r="C85" s="94">
        <f>IFERROR(MIN((C43/1082)^0.5,1),"")</f>
        <v>0</v>
      </c>
      <c r="E85" s="94">
        <f>IFERROR(MIN((E43/1082)^0.5,1),"")</f>
        <v>0</v>
      </c>
      <c r="F85" s="40"/>
    </row>
    <row r="86" spans="1:9" ht="15.6" x14ac:dyDescent="0.3">
      <c r="A86" s="88"/>
      <c r="B86" s="3" t="s">
        <v>77</v>
      </c>
      <c r="C86" s="94" t="str">
        <f>IFERROR(ROUND((C84*C85)+(0.6*(1-C85)),3),"")</f>
        <v/>
      </c>
      <c r="E86" s="94" t="str">
        <f>IFERROR(ROUND((E84*E85)+(0.6*(1-E85)),3),"")</f>
        <v/>
      </c>
      <c r="F86" s="40"/>
    </row>
    <row r="87" spans="1:9" ht="15.6" x14ac:dyDescent="0.3">
      <c r="A87" s="88"/>
      <c r="B87" t="s">
        <v>125</v>
      </c>
      <c r="C87" s="95">
        <v>0.6</v>
      </c>
      <c r="E87" s="95">
        <v>0.6</v>
      </c>
      <c r="F87" s="40"/>
    </row>
    <row r="88" spans="1:9" ht="15.6" x14ac:dyDescent="0.3">
      <c r="A88" s="88"/>
      <c r="B88" t="s">
        <v>78</v>
      </c>
      <c r="C88" s="96" t="str">
        <f>IFERROR(ROUND(C86/C87,3),"")</f>
        <v/>
      </c>
      <c r="E88" s="96" t="str">
        <f>IFERROR(ROUND(E86/E87,3),"")</f>
        <v/>
      </c>
      <c r="F88" s="40"/>
    </row>
    <row r="89" spans="1:9" ht="15.6" x14ac:dyDescent="0.3">
      <c r="A89" s="88"/>
      <c r="B89" t="s">
        <v>124</v>
      </c>
      <c r="C89" s="97" t="str">
        <f>IFERROR(ROUND(C88-1,3),"")</f>
        <v/>
      </c>
      <c r="E89" s="97" t="str">
        <f>IFERROR(ROUND(E88-1,3),"")</f>
        <v/>
      </c>
      <c r="F89" s="40"/>
    </row>
    <row r="90" spans="1:9" ht="15.6" x14ac:dyDescent="0.3">
      <c r="A90" s="88"/>
      <c r="B90" s="93"/>
      <c r="C90" s="3"/>
      <c r="E90" s="91"/>
      <c r="F90" s="40"/>
    </row>
    <row r="91" spans="1:9" ht="16.2" thickBot="1" x14ac:dyDescent="0.35">
      <c r="A91" s="66"/>
      <c r="B91" s="67"/>
      <c r="C91" s="98"/>
      <c r="D91" s="69"/>
      <c r="E91" s="69"/>
      <c r="F91" s="70"/>
    </row>
    <row r="92" spans="1:9" s="4" customFormat="1" ht="13.8" thickTop="1" x14ac:dyDescent="0.25">
      <c r="A92"/>
      <c r="B92"/>
      <c r="C92"/>
      <c r="D92"/>
      <c r="E92"/>
      <c r="F92"/>
    </row>
    <row r="93" spans="1:9" s="4" customFormat="1" x14ac:dyDescent="0.25">
      <c r="A93"/>
      <c r="B93"/>
      <c r="C93"/>
      <c r="D93"/>
      <c r="E93"/>
      <c r="F93"/>
    </row>
    <row r="94" spans="1:9" s="4" customFormat="1" x14ac:dyDescent="0.25">
      <c r="A94"/>
      <c r="B94"/>
      <c r="C94"/>
      <c r="D94"/>
      <c r="E94"/>
      <c r="F94"/>
    </row>
    <row r="95" spans="1:9" s="4" customFormat="1" x14ac:dyDescent="0.25">
      <c r="A95"/>
      <c r="B95"/>
      <c r="C95"/>
      <c r="D95"/>
      <c r="E95"/>
      <c r="F95"/>
    </row>
    <row r="96" spans="1:9" s="4" customFormat="1" x14ac:dyDescent="0.25">
      <c r="A96"/>
      <c r="B96"/>
      <c r="C96"/>
      <c r="D96"/>
      <c r="E96"/>
      <c r="F96"/>
    </row>
    <row r="97" spans="1:6" s="4" customFormat="1" x14ac:dyDescent="0.25">
      <c r="A97"/>
      <c r="B97"/>
      <c r="C97"/>
      <c r="D97"/>
      <c r="E97"/>
      <c r="F97"/>
    </row>
    <row r="98" spans="1:6" s="4" customFormat="1" x14ac:dyDescent="0.25">
      <c r="A98"/>
      <c r="B98"/>
      <c r="C98"/>
      <c r="D98"/>
      <c r="E98"/>
      <c r="F98"/>
    </row>
  </sheetData>
  <sheetProtection algorithmName="SHA-512" hashValue="LwyKhCehbIjDjEKng7qYIyHJWbknn6zP5/ux8vBGGo6q1v4FyEUCCItxNaZqstK2PVsD8VUjRkxBbR4jwICpsQ==" saltValue="IO5Q0S5Bn9XQvteWovQy4w==" spinCount="100000" sheet="1" objects="1" scenarios="1"/>
  <mergeCells count="3">
    <mergeCell ref="A1:C1"/>
    <mergeCell ref="C5:D5"/>
    <mergeCell ref="C7:D7"/>
  </mergeCells>
  <pageMargins left="0.7" right="0.7" top="0.75" bottom="0.75" header="0.3" footer="0.3"/>
  <pageSetup scale="80" orientation="portrait" r:id="rId1"/>
  <rowBreaks count="1" manualBreakCount="1">
    <brk id="5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Verification Needed" error="Please ensure that the checkbox on the &quot;Verification&quot; page is checked before entering any data." xr:uid="{A122B3EF-4231-44E9-8876-97658FE53FD7}">
          <x14:formula1>
            <xm:f>ISNUMBER(SEARCH(TrueFalseVariable!$A$1,"TRUE"))</xm:f>
          </x14:formula1>
          <xm:sqref>C15:C17 E15:E17 C20:C22 E20:E22 C25:C27 E25:E27 C30:C32 E30:E32 C35:C37 E35:E37 C40:C42 E40:E42 C45:C47 E45:E47 C50:C52 E50:E52 E55:E57 C55:C57 C59:C61 E59:E61 C63:C65 E63:E65 C67:C69 E67:E69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6DC0-3B5A-452E-855C-E4FE7C4974DC}">
  <sheetPr codeName="Sheet4">
    <pageSetUpPr fitToPage="1"/>
  </sheetPr>
  <dimension ref="A1"/>
  <sheetViews>
    <sheetView showGridLines="0" zoomScaleNormal="100" workbookViewId="0"/>
  </sheetViews>
  <sheetFormatPr defaultRowHeight="13.2" x14ac:dyDescent="0.25"/>
  <sheetData/>
  <sheetProtection algorithmName="SHA-512" hashValue="8gKwIjucRXxQeIRLgUjdyeUtRQcrS1YmOSIOlz7zVQCeSibqhMXfrIwPUs9rSJzURVsWEDOVNZUXA3e4uVFM6Q==" saltValue="HqmjOOTgC77WYB7/KIrqUA==" spinCount="100000" sheet="1" objects="1" scenarios="1" selectLockedCells="1"/>
  <pageMargins left="0.7" right="0.7" top="0.75" bottom="0.75" header="0.3" footer="0.3"/>
  <pageSetup scale="77" fitToHeight="0" orientation="portrait" r:id="rId1"/>
  <rowBreaks count="2" manualBreakCount="2">
    <brk id="65" max="12" man="1"/>
    <brk id="130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390A-68A6-4BD4-B557-EAFDE69DB12C}">
  <sheetPr codeName="Sheet5">
    <pageSetUpPr fitToPage="1"/>
  </sheetPr>
  <dimension ref="A1"/>
  <sheetViews>
    <sheetView showGridLines="0" zoomScaleNormal="100" workbookViewId="0"/>
  </sheetViews>
  <sheetFormatPr defaultRowHeight="13.2" x14ac:dyDescent="0.25"/>
  <sheetData/>
  <sheetProtection algorithmName="SHA-512" hashValue="DIKxQpax16NHG27fJ6Z+oOr/ycDEvO2uFOigkg1QuQAVJm9egFR3BhFjX95ML9kq3GvbM3ft1ynr86EwBUYeLg==" saltValue="YNpLmAYtUF8+35+xfEmB8g==" spinCount="100000" sheet="1" objects="1" scenarios="1" selectLockedCells="1"/>
  <pageMargins left="0.7" right="0.7" top="0.75" bottom="0.75" header="0.3" footer="0.3"/>
  <pageSetup scale="72" orientation="portrait" r:id="rId1"/>
  <colBreaks count="1" manualBreakCount="1">
    <brk id="14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D0FF-E307-438C-97E7-81AA59A7FE0F}">
  <sheetPr codeName="Sheet9"/>
  <dimension ref="A1"/>
  <sheetViews>
    <sheetView workbookViewId="0"/>
  </sheetViews>
  <sheetFormatPr defaultRowHeight="13.2" x14ac:dyDescent="0.25"/>
  <sheetData>
    <row r="1" spans="1:1" x14ac:dyDescent="0.25">
      <c r="A1" s="84" t="b">
        <v>0</v>
      </c>
    </row>
  </sheetData>
  <dataValidations count="1">
    <dataValidation type="custom" allowBlank="1" showInputMessage="1" showErrorMessage="1" sqref="A1" xr:uid="{CD814814-C67E-4DCE-AF88-F0F592A1D532}">
      <formula1>ISNUMBER(SEARCH(TRUE,XFD25))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5F16-6FF1-4BD9-8B46-F66B01ED16C8}">
  <sheetPr codeName="Sheet6"/>
  <dimension ref="A1"/>
  <sheetViews>
    <sheetView showGridLines="0"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867-FE93-4061-A1CA-7841D73096AF}">
  <sheetPr codeName="Sheet7"/>
  <dimension ref="A1:B15"/>
  <sheetViews>
    <sheetView workbookViewId="0"/>
  </sheetViews>
  <sheetFormatPr defaultColWidth="9.109375" defaultRowHeight="13.2" x14ac:dyDescent="0.25"/>
  <cols>
    <col min="1" max="16384" width="9.109375" style="6"/>
  </cols>
  <sheetData>
    <row r="1" spans="1:2" x14ac:dyDescent="0.25">
      <c r="A1" s="6">
        <v>1</v>
      </c>
      <c r="B1" s="10" t="s">
        <v>46</v>
      </c>
    </row>
    <row r="2" spans="1:2" x14ac:dyDescent="0.25">
      <c r="B2" s="10" t="s">
        <v>47</v>
      </c>
    </row>
    <row r="3" spans="1:2" x14ac:dyDescent="0.25">
      <c r="B3" s="10" t="s">
        <v>48</v>
      </c>
    </row>
    <row r="4" spans="1:2" x14ac:dyDescent="0.25">
      <c r="B4" s="10" t="s">
        <v>49</v>
      </c>
    </row>
    <row r="5" spans="1:2" x14ac:dyDescent="0.25">
      <c r="B5" s="10" t="s">
        <v>50</v>
      </c>
    </row>
    <row r="6" spans="1:2" x14ac:dyDescent="0.25">
      <c r="B6" s="10" t="s">
        <v>50</v>
      </c>
    </row>
    <row r="7" spans="1:2" x14ac:dyDescent="0.25">
      <c r="B7" s="10" t="s">
        <v>50</v>
      </c>
    </row>
    <row r="9" spans="1:2" x14ac:dyDescent="0.25">
      <c r="A9" s="6">
        <v>2</v>
      </c>
      <c r="B9" s="10" t="s">
        <v>51</v>
      </c>
    </row>
    <row r="10" spans="1:2" x14ac:dyDescent="0.25">
      <c r="B10" s="10" t="s">
        <v>47</v>
      </c>
    </row>
    <row r="11" spans="1:2" x14ac:dyDescent="0.25">
      <c r="B11" s="10" t="s">
        <v>48</v>
      </c>
    </row>
    <row r="12" spans="1:2" x14ac:dyDescent="0.25">
      <c r="B12" s="10" t="s">
        <v>50</v>
      </c>
    </row>
    <row r="13" spans="1:2" x14ac:dyDescent="0.25">
      <c r="B13" s="10" t="s">
        <v>50</v>
      </c>
    </row>
    <row r="14" spans="1:2" x14ac:dyDescent="0.25">
      <c r="B14" s="10" t="s">
        <v>50</v>
      </c>
    </row>
    <row r="15" spans="1:2" x14ac:dyDescent="0.25">
      <c r="B15" s="10" t="s">
        <v>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4437-6930-46F0-84AC-6E2DE6557726}">
  <sheetPr codeName="Sheet8">
    <pageSetUpPr fitToPage="1"/>
  </sheetPr>
  <dimension ref="A1:B37"/>
  <sheetViews>
    <sheetView workbookViewId="0"/>
  </sheetViews>
  <sheetFormatPr defaultColWidth="9.109375" defaultRowHeight="13.2" x14ac:dyDescent="0.25"/>
  <cols>
    <col min="1" max="1" width="12.44140625" style="6" customWidth="1"/>
    <col min="2" max="2" width="151.6640625" style="6" customWidth="1"/>
    <col min="3" max="16384" width="9.109375" style="6"/>
  </cols>
  <sheetData>
    <row r="1" spans="1:2" x14ac:dyDescent="0.25">
      <c r="A1" s="5" t="s">
        <v>5</v>
      </c>
      <c r="B1" s="5" t="s">
        <v>6</v>
      </c>
    </row>
    <row r="2" spans="1:2" x14ac:dyDescent="0.25">
      <c r="A2" s="5" t="s">
        <v>7</v>
      </c>
      <c r="B2" s="7" t="s">
        <v>8</v>
      </c>
    </row>
    <row r="3" spans="1:2" x14ac:dyDescent="0.25">
      <c r="A3" s="5"/>
      <c r="B3" s="5"/>
    </row>
    <row r="4" spans="1:2" x14ac:dyDescent="0.25">
      <c r="A4" s="5" t="s">
        <v>9</v>
      </c>
      <c r="B4" s="7" t="s">
        <v>10</v>
      </c>
    </row>
    <row r="5" spans="1:2" x14ac:dyDescent="0.25">
      <c r="A5" s="5"/>
      <c r="B5" s="5"/>
    </row>
    <row r="6" spans="1:2" x14ac:dyDescent="0.25">
      <c r="A6" s="5" t="s">
        <v>11</v>
      </c>
      <c r="B6" s="7" t="s">
        <v>12</v>
      </c>
    </row>
    <row r="7" spans="1:2" x14ac:dyDescent="0.25">
      <c r="A7" s="5"/>
      <c r="B7" s="5"/>
    </row>
    <row r="8" spans="1:2" x14ac:dyDescent="0.25">
      <c r="A8" s="5" t="s">
        <v>13</v>
      </c>
      <c r="B8" s="7" t="s">
        <v>14</v>
      </c>
    </row>
    <row r="9" spans="1:2" x14ac:dyDescent="0.25">
      <c r="A9" s="5"/>
      <c r="B9" s="5"/>
    </row>
    <row r="10" spans="1:2" ht="24.75" customHeight="1" x14ac:dyDescent="0.25">
      <c r="A10" s="5" t="s">
        <v>15</v>
      </c>
      <c r="B10" s="8" t="s">
        <v>16</v>
      </c>
    </row>
    <row r="11" spans="1:2" x14ac:dyDescent="0.25">
      <c r="A11" s="5"/>
      <c r="B11" s="5"/>
    </row>
    <row r="12" spans="1:2" x14ac:dyDescent="0.25">
      <c r="A12" s="5" t="s">
        <v>17</v>
      </c>
      <c r="B12" s="7" t="s">
        <v>18</v>
      </c>
    </row>
    <row r="13" spans="1:2" x14ac:dyDescent="0.25">
      <c r="A13" s="5"/>
      <c r="B13" s="5"/>
    </row>
    <row r="14" spans="1:2" ht="26.4" x14ac:dyDescent="0.25">
      <c r="A14" s="5" t="s">
        <v>19</v>
      </c>
      <c r="B14" s="8" t="s">
        <v>20</v>
      </c>
    </row>
    <row r="15" spans="1:2" x14ac:dyDescent="0.25">
      <c r="A15" s="5"/>
      <c r="B15" s="5"/>
    </row>
    <row r="16" spans="1:2" x14ac:dyDescent="0.25">
      <c r="A16" s="5" t="s">
        <v>21</v>
      </c>
      <c r="B16" s="7" t="s">
        <v>22</v>
      </c>
    </row>
    <row r="17" spans="1:2" x14ac:dyDescent="0.25">
      <c r="A17" s="5"/>
      <c r="B17" s="5"/>
    </row>
    <row r="18" spans="1:2" x14ac:dyDescent="0.25">
      <c r="A18" s="5" t="s">
        <v>23</v>
      </c>
      <c r="B18" s="7" t="s">
        <v>24</v>
      </c>
    </row>
    <row r="19" spans="1:2" x14ac:dyDescent="0.25">
      <c r="A19" s="5"/>
      <c r="B19" s="5"/>
    </row>
    <row r="20" spans="1:2" x14ac:dyDescent="0.25">
      <c r="A20" s="5" t="s">
        <v>25</v>
      </c>
      <c r="B20" s="7" t="s">
        <v>26</v>
      </c>
    </row>
    <row r="21" spans="1:2" x14ac:dyDescent="0.25">
      <c r="A21" s="5"/>
      <c r="B21" s="5"/>
    </row>
    <row r="22" spans="1:2" x14ac:dyDescent="0.25">
      <c r="A22" s="5" t="s">
        <v>27</v>
      </c>
      <c r="B22" s="7" t="s">
        <v>28</v>
      </c>
    </row>
    <row r="23" spans="1:2" x14ac:dyDescent="0.25">
      <c r="A23" s="5"/>
      <c r="B23" s="5"/>
    </row>
    <row r="24" spans="1:2" x14ac:dyDescent="0.25">
      <c r="A24" s="5" t="s">
        <v>29</v>
      </c>
      <c r="B24" s="7" t="s">
        <v>30</v>
      </c>
    </row>
    <row r="25" spans="1:2" x14ac:dyDescent="0.25">
      <c r="A25" s="5"/>
      <c r="B25" s="5"/>
    </row>
    <row r="26" spans="1:2" x14ac:dyDescent="0.25">
      <c r="A26" s="9" t="s">
        <v>31</v>
      </c>
      <c r="B26" s="7" t="s">
        <v>32</v>
      </c>
    </row>
    <row r="27" spans="1:2" x14ac:dyDescent="0.25">
      <c r="A27" s="5"/>
      <c r="B27" s="5"/>
    </row>
    <row r="28" spans="1:2" x14ac:dyDescent="0.25">
      <c r="A28" s="5" t="s">
        <v>33</v>
      </c>
      <c r="B28" s="7" t="s">
        <v>34</v>
      </c>
    </row>
    <row r="29" spans="1:2" x14ac:dyDescent="0.25">
      <c r="A29" s="5"/>
      <c r="B29" s="5"/>
    </row>
    <row r="30" spans="1:2" x14ac:dyDescent="0.25">
      <c r="A30" s="10" t="s">
        <v>35</v>
      </c>
      <c r="B30" s="10" t="s">
        <v>36</v>
      </c>
    </row>
    <row r="31" spans="1:2" x14ac:dyDescent="0.25">
      <c r="A31" s="10" t="s">
        <v>37</v>
      </c>
      <c r="B31" s="10" t="s">
        <v>38</v>
      </c>
    </row>
    <row r="32" spans="1:2" x14ac:dyDescent="0.25">
      <c r="A32" s="10"/>
    </row>
    <row r="34" spans="1:2" x14ac:dyDescent="0.25">
      <c r="A34" s="5" t="s">
        <v>39</v>
      </c>
    </row>
    <row r="35" spans="1:2" x14ac:dyDescent="0.25">
      <c r="A35" s="10" t="s">
        <v>40</v>
      </c>
      <c r="B35" s="10" t="s">
        <v>41</v>
      </c>
    </row>
    <row r="36" spans="1:2" x14ac:dyDescent="0.25">
      <c r="A36" s="10" t="s">
        <v>42</v>
      </c>
      <c r="B36" s="10" t="s">
        <v>43</v>
      </c>
    </row>
    <row r="37" spans="1:2" x14ac:dyDescent="0.25">
      <c r="A37" s="10" t="s">
        <v>44</v>
      </c>
      <c r="B37" s="10" t="s">
        <v>45</v>
      </c>
    </row>
  </sheetData>
  <pageMargins left="0.2" right="0.2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Instructions</vt:lpstr>
      <vt:lpstr>Verification</vt:lpstr>
      <vt:lpstr>DataInput_IUI</vt:lpstr>
      <vt:lpstr>NAIC_Credit_Ins_Exp_Exhibit</vt:lpstr>
      <vt:lpstr>NAIC_Earned_Premium_Conversion</vt:lpstr>
      <vt:lpstr>TrueFalseVariable</vt:lpstr>
      <vt:lpstr>Definitions</vt:lpstr>
      <vt:lpstr>BlankDataCall_Interrogatories</vt:lpstr>
      <vt:lpstr>BlankDataCall_Instructions</vt:lpstr>
      <vt:lpstr>BlankDataCall_Instructions!Print_Area</vt:lpstr>
      <vt:lpstr>Instructions!Print_Area</vt:lpstr>
      <vt:lpstr>NAIC_Credit_Ins_Exp_Exhibit!Print_Area</vt:lpstr>
      <vt:lpstr>NAIC_Earned_Premium_Conversion!Print_Area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Sharon Holt</cp:lastModifiedBy>
  <cp:lastPrinted>2022-11-02T18:43:10Z</cp:lastPrinted>
  <dcterms:created xsi:type="dcterms:W3CDTF">2022-07-14T17:55:05Z</dcterms:created>
  <dcterms:modified xsi:type="dcterms:W3CDTF">2023-05-30T20:41:36Z</dcterms:modified>
</cp:coreProperties>
</file>